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chireno\Documents\2023\FORMATO DE NOMINAS EMPLEADOS 2023\ABRIL 2023\"/>
    </mc:Choice>
  </mc:AlternateContent>
  <xr:revisionPtr revIDLastSave="0" documentId="13_ncr:1_{38252409-B5D8-48C3-ABEF-85B814AC5C3A}" xr6:coauthVersionLast="47" xr6:coauthVersionMax="47" xr10:uidLastSave="{00000000-0000-0000-0000-000000000000}"/>
  <bookViews>
    <workbookView xWindow="-120" yWindow="-120" windowWidth="20730" windowHeight="11160" xr2:uid="{8FE0449B-F9E1-4AB4-BA2F-5086E65BAA71}"/>
  </bookViews>
  <sheets>
    <sheet name="NOMINA TEMPORAL ABRIL 2023" sheetId="1" r:id="rId1"/>
  </sheets>
  <definedNames>
    <definedName name="_xlnm.Print_Area" localSheetId="0">'NOMINA TEMPORAL ABRIL 2023'!$A$1:$K$70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K35" i="1" s="1"/>
  <c r="I58" i="1"/>
  <c r="H58" i="1"/>
  <c r="G58" i="1"/>
  <c r="F58" i="1"/>
  <c r="E58" i="1"/>
  <c r="J56" i="1"/>
  <c r="K56" i="1" s="1"/>
  <c r="J12" i="1"/>
  <c r="K12" i="1" s="1"/>
  <c r="J11" i="1"/>
  <c r="K11" i="1" s="1"/>
  <c r="J52" i="1" l="1"/>
  <c r="K52" i="1" s="1"/>
  <c r="J48" i="1"/>
  <c r="K48" i="1" s="1"/>
  <c r="J49" i="1"/>
  <c r="K49" i="1" s="1"/>
  <c r="J47" i="1"/>
  <c r="K47" i="1" s="1"/>
  <c r="J43" i="1"/>
  <c r="K43" i="1" s="1"/>
  <c r="J39" i="1"/>
  <c r="K39" i="1" s="1"/>
  <c r="J32" i="1"/>
  <c r="K32" i="1" s="1"/>
  <c r="J33" i="1"/>
  <c r="K33" i="1" s="1"/>
  <c r="J34" i="1"/>
  <c r="K34" i="1" s="1"/>
  <c r="J36" i="1"/>
  <c r="K36" i="1" s="1"/>
  <c r="J31" i="1"/>
  <c r="K31" i="1" s="1"/>
  <c r="J27" i="1"/>
  <c r="J23" i="1"/>
  <c r="K23" i="1" s="1"/>
  <c r="J24" i="1"/>
  <c r="K24" i="1" s="1"/>
  <c r="J22" i="1"/>
  <c r="K22" i="1" s="1"/>
  <c r="J19" i="1"/>
  <c r="J15" i="1"/>
  <c r="K15" i="1" s="1"/>
  <c r="J7" i="1"/>
  <c r="K7" i="1" s="1"/>
  <c r="K19" i="1" l="1"/>
  <c r="J58" i="1"/>
  <c r="K27" i="1"/>
  <c r="K58" i="1" l="1"/>
</calcChain>
</file>

<file path=xl/sharedStrings.xml><?xml version="1.0" encoding="utf-8"?>
<sst xmlns="http://schemas.openxmlformats.org/spreadsheetml/2006/main" count="91" uniqueCount="62">
  <si>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</si>
  <si>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</si>
  <si>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</si>
  <si>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</si>
  <si>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</si>
  <si>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</si>
  <si>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</si>
  <si>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</si>
  <si>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</si>
  <si>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</si>
  <si>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</si>
  <si>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M</t>
  </si>
  <si>
    <t>F</t>
  </si>
  <si>
    <t>DEPÁRTAMENTO DE RECURSOS HUMANOS</t>
  </si>
  <si>
    <t>DEPÁRTAMENTO DE PLANIFICACIÓN Y DESARROLLO</t>
  </si>
  <si>
    <t>INGENIERO EN FISCALIZACION</t>
  </si>
  <si>
    <t>DEPÁRTAMENTO JURÍDICO</t>
  </si>
  <si>
    <t>ABOGADO (A)</t>
  </si>
  <si>
    <t>DEPÁRTAMENTO ADMINISTRATIVO Y FINANCIERO</t>
  </si>
  <si>
    <t>ANALISTA FINANCIERO</t>
  </si>
  <si>
    <t>DIVISIÓN DE CONTABILIDAD</t>
  </si>
  <si>
    <t>CONTADORA</t>
  </si>
  <si>
    <t>DIRECCIÓN DE CATASTRO MINERO</t>
  </si>
  <si>
    <t>DEPÁRTAMENTO DE AMBIENTE Y SEGURIDAD MINERA</t>
  </si>
  <si>
    <t>GEOLOGO (A) I</t>
  </si>
  <si>
    <t>TOTAL GENERAL</t>
  </si>
  <si>
    <t>XIOMIBEL GERONIMO BATISTA</t>
  </si>
  <si>
    <t>TECNICO DE RECURSOS HUMANOS</t>
  </si>
  <si>
    <t>CARLOS LORENZO PEÑA MERCEDES</t>
  </si>
  <si>
    <t>ENCARGADO DEPARTAMENTO PLANIF</t>
  </si>
  <si>
    <t>LEANDRO CLAUDIO ALMONTE</t>
  </si>
  <si>
    <t>MASSIEL IVETTE HERRERA DIAZ</t>
  </si>
  <si>
    <t>ELIS PATRICIA PERALTA SURIEL</t>
  </si>
  <si>
    <t>TECNICO DE COMUNICACIONES</t>
  </si>
  <si>
    <t>BERKIS TERESA PAULINO RODRIGUEZ</t>
  </si>
  <si>
    <t>MERCEDES BENILDA ALFONSECA SUNCAR</t>
  </si>
  <si>
    <t>MARIA ESTEFANY CORONA CRUZ</t>
  </si>
  <si>
    <t>ENCARGADO DEPTO. ADMINISTRATIV</t>
  </si>
  <si>
    <t>ENCARGADO DIVISION DE COMPRAS</t>
  </si>
  <si>
    <t>KAREN MASSIEL REYES SURIEL</t>
  </si>
  <si>
    <t>DIRECCIÓN DE FIZCALIZACION MINERA</t>
  </si>
  <si>
    <t>PEDRO DE LA CRUZ BAUTISTA GARCIA</t>
  </si>
  <si>
    <t>JOEL MUÑOZ SALAZAR</t>
  </si>
  <si>
    <t>SURANIS EVANGELISTA NUÑEZ PERALTA</t>
  </si>
  <si>
    <t>ANDREINA DEL CARMEN FAJARDO ARAUJO</t>
  </si>
  <si>
    <t>PEDRO PABLO HENRIQUEZ LIRIANO</t>
  </si>
  <si>
    <t>COORDINADOR REGIONAL</t>
  </si>
  <si>
    <t>DEPÁRTAMENTO DE FIZCALIZACION DE MINAS Y PLANTAS DE BENEFICIOS</t>
  </si>
  <si>
    <t>RAMON ESTEBAN MARTE GONZALEZ</t>
  </si>
  <si>
    <t>RICARDO REYNOSO VILLAFAÑA</t>
  </si>
  <si>
    <t>LUIS MANUEL ACOSTA</t>
  </si>
  <si>
    <t>MARIA JOSEFINA ALTAGRACIA LIRIANO P</t>
  </si>
  <si>
    <t>DANIEL QUEZADA HEREDIA</t>
  </si>
  <si>
    <t>DIRECCIÓN DE MINERIA ARTESANAL</t>
  </si>
  <si>
    <t>GEOLOGO II</t>
  </si>
  <si>
    <t>DIRECCIÓN DE PROYECTOS DE RECURSOS MINEROS</t>
  </si>
  <si>
    <t>LOURDES ELIANA DOMINGUEZ RONDON</t>
  </si>
  <si>
    <t>GEOLOGO (A)</t>
  </si>
  <si>
    <t>LEOPOLDO GONZALEZ</t>
  </si>
  <si>
    <t>AUXILIAR PEQUEÑA MINERIA</t>
  </si>
  <si>
    <t>ESTEFANY ESTHEL BELEN SANCHEZ</t>
  </si>
  <si>
    <t>SUELDOS PERSONAL CONTRATADO CORRESPONDIENTE 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</si>
</sst>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" fontId="1" fillId="2" borderId="1" xfId="0" applyNumberFormat="1" applyFont="1" applyFill="1" applyBorder="1"/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0" fillId="0" borderId="9" xfId="0" applyBorder="1" applyAlignment="1">
      <alignment horizontal="center"/>
    </xf>
    <xf numFmtId="4" fontId="0" fillId="0" borderId="10" xfId="0" applyNumberForma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4" fontId="0" fillId="0" borderId="6" xfId="0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43142</xdr:colOff>
      <xdr:row>63</xdr:row>
      <xdr:rowOff>26896</xdr:rowOff>
    </xdr:from>
    <xdr:to>
      <xdr:col>1</xdr:col>
      <xdr:colOff>2495036</xdr:colOff>
      <xdr:row>69</xdr:row>
      <xdr:rowOff>156884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5FD7FF-C8F0-47C4-AEAB-1CF9AA6D4D9A}"/>
            </a:ext>
          </a:extLst>
        </xdr:cNvPr>
        <xdr:cNvSpPr txBox="1"/>
      </xdr:nvSpPr>
      <xdr:spPr>
        <a:xfrm>
          <a:off x="366992" y="12028396"/>
          <a:ext cx="2451894" cy="127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algn="ctr"/>
          <a:r>
            <a:rPr lang="es-DO" sz="1300"/>
            <a:t>Enc. Depto</a:t>
          </a:r>
          <a:r>
            <a:rPr lang="es-DO" sz="1300" baseline="0"/>
            <a:t>. Financiero</a:t>
          </a:r>
          <a:endParaRPr lang="es-DO" sz="1300"/>
        </a:p>
      </xdr:txBody>
    </xdr:sp>
    <xdr:clientData/>
  </xdr:twoCellAnchor>
  <xdr:twoCellAnchor>
    <xdr:from>
      <xdr:col>3</xdr:col>
      <xdr:colOff>789454</xdr:colOff>
      <xdr:row>63</xdr:row>
      <xdr:rowOff>66678</xdr:rowOff>
    </xdr:from>
    <xdr:to>
      <xdr:col>5</xdr:col>
      <xdr:colOff>420173</xdr:colOff>
      <xdr:row>69</xdr:row>
      <xdr:rowOff>163048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2C6D50-BB50-43C8-A026-A7EAAAF710BB}"/>
            </a:ext>
          </a:extLst>
        </xdr:cNvPr>
        <xdr:cNvSpPr txBox="1"/>
      </xdr:nvSpPr>
      <xdr:spPr>
        <a:xfrm>
          <a:off x="4647079" y="12068178"/>
          <a:ext cx="28977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 y Financiero</a:t>
          </a:r>
          <a:endParaRPr lang="es-DO" sz="1300"/>
        </a:p>
      </xdr:txBody>
    </xdr:sp>
    <xdr:clientData/>
  </xdr:twoCellAnchor>
  <xdr:twoCellAnchor>
    <xdr:from>
      <xdr:col>7</xdr:col>
      <xdr:colOff>313205</xdr:colOff>
      <xdr:row>62</xdr:row>
      <xdr:rowOff>185460</xdr:rowOff>
    </xdr:from>
    <xdr:to>
      <xdr:col>10</xdr:col>
      <xdr:colOff>460085</xdr:colOff>
      <xdr:row>69</xdr:row>
      <xdr:rowOff>175934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2B68E5D-881D-45A5-AF8B-8424BC2BE701}"/>
            </a:ext>
          </a:extLst>
        </xdr:cNvPr>
        <xdr:cNvSpPr txBox="1"/>
      </xdr:nvSpPr>
      <xdr:spPr>
        <a:xfrm>
          <a:off x="9038105" y="11996460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0E5C-20BA-48E7-81CA-221ECC63D973}">
  <sheetPr>
    <pageSetUpPr fitToPage="1"/>
  </sheetPr>
  <dimension ref="A1:O213"/>
  <sheetViews>
    <sheetView tabSelected="1" topLeftCell="A58" zoomScaleNormal="100" zoomScaleSheetLayoutView="100" workbookViewId="0">
      <selection activeCell="D75" sqref="D75"/>
    </sheetView>
  </sheetViews>
  <sheetFormatPr baseColWidth="10" defaultRowHeight="15" x14ac:dyDescent="0.25"/>
  <cols>
    <col min="1" max="1" width="4.85546875" customWidth="1"/>
    <col min="2" max="2" width="41.42578125" customWidth="1"/>
    <col min="4" max="4" width="34.85546875" customWidth="1"/>
    <col min="5" max="5" width="14.140625" customWidth="1"/>
    <col min="6" max="6" width="12.42578125" customWidth="1"/>
    <col min="10" max="11" width="11.85546875" bestFit="1" customWidth="1"/>
  </cols>
  <sheetData>
    <row r="1" spans="1:15" ht="15" customHeight="1" x14ac:dyDescent="0.25">
      <c r="A1" s="27" t="s">
        <v>61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5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5" x14ac:dyDescent="0.2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5" x14ac:dyDescent="0.25">
      <c r="A4" s="29" t="s">
        <v>13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5" x14ac:dyDescent="0.25">
      <c r="A6" s="1" t="s">
        <v>0</v>
      </c>
      <c r="B6" s="1" t="s">
        <v>1</v>
      </c>
      <c r="C6" s="1" t="s">
        <v>2</v>
      </c>
      <c r="D6" s="1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</row>
    <row r="7" spans="1:15" x14ac:dyDescent="0.25">
      <c r="A7" s="3">
        <v>1</v>
      </c>
      <c r="B7" s="8" t="s">
        <v>26</v>
      </c>
      <c r="C7" s="3" t="s">
        <v>12</v>
      </c>
      <c r="D7" s="8" t="s">
        <v>27</v>
      </c>
      <c r="E7" s="7">
        <v>38000</v>
      </c>
      <c r="F7" s="6">
        <v>1090.5999999999999</v>
      </c>
      <c r="G7" s="6">
        <v>160.38</v>
      </c>
      <c r="H7" s="6">
        <v>1155.2</v>
      </c>
      <c r="I7" s="6">
        <v>5125</v>
      </c>
      <c r="J7" s="6">
        <f>SUM(F7:I7)</f>
        <v>7531.18</v>
      </c>
      <c r="K7" s="6">
        <f>E7-J7</f>
        <v>30468.82</v>
      </c>
      <c r="O7" s="10"/>
    </row>
    <row r="8" spans="1:15" x14ac:dyDescent="0.25">
      <c r="A8" s="13"/>
      <c r="C8" s="11"/>
      <c r="E8" s="12"/>
      <c r="F8" s="12"/>
      <c r="G8" s="12"/>
      <c r="H8" s="12"/>
      <c r="I8" s="12"/>
      <c r="J8" s="12"/>
      <c r="K8" s="14"/>
    </row>
    <row r="9" spans="1:15" x14ac:dyDescent="0.25">
      <c r="A9" s="29" t="s">
        <v>14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5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5" x14ac:dyDescent="0.25">
      <c r="A11" s="5">
        <v>2</v>
      </c>
      <c r="B11" s="4" t="s">
        <v>28</v>
      </c>
      <c r="C11" s="5" t="s">
        <v>11</v>
      </c>
      <c r="D11" s="4" t="s">
        <v>29</v>
      </c>
      <c r="E11" s="6">
        <v>108000</v>
      </c>
      <c r="F11" s="6">
        <v>3099.6</v>
      </c>
      <c r="G11" s="6">
        <v>13987.17</v>
      </c>
      <c r="H11" s="6">
        <v>3283.2</v>
      </c>
      <c r="I11" s="6">
        <v>6378.97</v>
      </c>
      <c r="J11" s="6">
        <f>SUM(F11:I11)</f>
        <v>26748.940000000002</v>
      </c>
      <c r="K11" s="6">
        <f>E11-J11</f>
        <v>81251.06</v>
      </c>
    </row>
    <row r="12" spans="1:15" x14ac:dyDescent="0.25">
      <c r="A12" s="5">
        <v>3</v>
      </c>
      <c r="B12" s="4" t="s">
        <v>30</v>
      </c>
      <c r="C12" s="5" t="s">
        <v>11</v>
      </c>
      <c r="D12" s="4" t="s">
        <v>15</v>
      </c>
      <c r="E12" s="6">
        <v>75000</v>
      </c>
      <c r="F12" s="6">
        <v>2152.5</v>
      </c>
      <c r="G12" s="6">
        <v>6309.38</v>
      </c>
      <c r="H12" s="6">
        <v>2280</v>
      </c>
      <c r="I12" s="6">
        <v>4125</v>
      </c>
      <c r="J12" s="6">
        <f>SUM(F12:I12)</f>
        <v>14866.880000000001</v>
      </c>
      <c r="K12" s="6">
        <f>E12-J12</f>
        <v>60133.119999999995</v>
      </c>
    </row>
    <row r="13" spans="1:15" x14ac:dyDescent="0.25">
      <c r="A13" s="29" t="s">
        <v>16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5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5" x14ac:dyDescent="0.25">
      <c r="A15" s="3">
        <v>4</v>
      </c>
      <c r="B15" s="4" t="s">
        <v>31</v>
      </c>
      <c r="C15" s="5" t="s">
        <v>12</v>
      </c>
      <c r="D15" s="4" t="s">
        <v>17</v>
      </c>
      <c r="E15" s="6">
        <v>65000</v>
      </c>
      <c r="F15" s="6">
        <v>1865.5</v>
      </c>
      <c r="G15" s="6">
        <v>4112.09</v>
      </c>
      <c r="H15" s="6">
        <v>1976</v>
      </c>
      <c r="I15" s="6">
        <v>1602.45</v>
      </c>
      <c r="J15" s="6">
        <f>SUM(F15:I15)</f>
        <v>9556.0400000000009</v>
      </c>
      <c r="K15" s="6">
        <f>E15-J15</f>
        <v>55443.96</v>
      </c>
    </row>
    <row r="16" spans="1:15" x14ac:dyDescent="0.25">
      <c r="A16" s="16"/>
      <c r="C16" s="11"/>
      <c r="E16" s="12"/>
      <c r="F16" s="12"/>
      <c r="G16" s="12"/>
      <c r="H16" s="12"/>
      <c r="I16" s="12"/>
      <c r="J16" s="12"/>
      <c r="K16" s="14"/>
    </row>
    <row r="17" spans="1:14" x14ac:dyDescent="0.25">
      <c r="A17" s="29" t="s">
        <v>14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pans="1:14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N18" s="10"/>
    </row>
    <row r="19" spans="1:14" x14ac:dyDescent="0.25">
      <c r="A19" s="5">
        <v>5</v>
      </c>
      <c r="B19" s="4" t="s">
        <v>32</v>
      </c>
      <c r="C19" s="5" t="s">
        <v>12</v>
      </c>
      <c r="D19" s="4" t="s">
        <v>33</v>
      </c>
      <c r="E19" s="6">
        <v>46000</v>
      </c>
      <c r="F19" s="6">
        <v>1320.2</v>
      </c>
      <c r="G19" s="6">
        <v>1289.46</v>
      </c>
      <c r="H19" s="6">
        <v>1398.4</v>
      </c>
      <c r="I19" s="6">
        <v>3035</v>
      </c>
      <c r="J19" s="6">
        <f t="shared" ref="J19" si="0">SUM(F19:I19)</f>
        <v>7043.0599999999995</v>
      </c>
      <c r="K19" s="6">
        <f t="shared" ref="K19" si="1">E19-J19</f>
        <v>38956.94</v>
      </c>
    </row>
    <row r="20" spans="1:14" x14ac:dyDescent="0.25">
      <c r="A20" s="29" t="s">
        <v>18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1" spans="1:14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4" x14ac:dyDescent="0.25">
      <c r="A22" s="5">
        <v>6</v>
      </c>
      <c r="B22" s="4" t="s">
        <v>34</v>
      </c>
      <c r="C22" s="5" t="s">
        <v>12</v>
      </c>
      <c r="D22" s="4" t="s">
        <v>37</v>
      </c>
      <c r="E22" s="6">
        <v>130000</v>
      </c>
      <c r="F22" s="6">
        <v>3731</v>
      </c>
      <c r="G22" s="6">
        <v>19162.12</v>
      </c>
      <c r="H22" s="6">
        <v>3952</v>
      </c>
      <c r="I22" s="6">
        <v>25</v>
      </c>
      <c r="J22" s="6">
        <f>SUM(F22:I22)</f>
        <v>26870.12</v>
      </c>
      <c r="K22" s="6">
        <f>E22-J22</f>
        <v>103129.88</v>
      </c>
    </row>
    <row r="23" spans="1:14" x14ac:dyDescent="0.25">
      <c r="A23" s="5">
        <v>7</v>
      </c>
      <c r="B23" s="4" t="s">
        <v>35</v>
      </c>
      <c r="C23" s="5" t="s">
        <v>12</v>
      </c>
      <c r="D23" s="4" t="s">
        <v>38</v>
      </c>
      <c r="E23" s="6">
        <v>85000</v>
      </c>
      <c r="F23" s="6">
        <v>2439.5</v>
      </c>
      <c r="G23" s="6">
        <v>8182.63</v>
      </c>
      <c r="H23" s="6">
        <v>2584</v>
      </c>
      <c r="I23" s="6">
        <v>1602.45</v>
      </c>
      <c r="J23" s="6">
        <f t="shared" ref="J23:J24" si="2">SUM(F23:I23)</f>
        <v>14808.580000000002</v>
      </c>
      <c r="K23" s="6">
        <f t="shared" ref="K23:K24" si="3">E23-J23</f>
        <v>70191.42</v>
      </c>
    </row>
    <row r="24" spans="1:14" x14ac:dyDescent="0.25">
      <c r="A24" s="5">
        <v>8</v>
      </c>
      <c r="B24" s="4" t="s">
        <v>36</v>
      </c>
      <c r="C24" s="5" t="s">
        <v>12</v>
      </c>
      <c r="D24" s="4" t="s">
        <v>21</v>
      </c>
      <c r="E24" s="6">
        <v>36000</v>
      </c>
      <c r="F24" s="6">
        <v>1033.2</v>
      </c>
      <c r="G24" s="6">
        <v>0</v>
      </c>
      <c r="H24" s="6">
        <v>1094.4000000000001</v>
      </c>
      <c r="I24" s="6">
        <v>25</v>
      </c>
      <c r="J24" s="6">
        <f t="shared" si="2"/>
        <v>2152.6000000000004</v>
      </c>
      <c r="K24" s="6">
        <f t="shared" si="3"/>
        <v>33847.4</v>
      </c>
    </row>
    <row r="25" spans="1:14" x14ac:dyDescent="0.25">
      <c r="A25" s="29" t="s">
        <v>22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4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4" x14ac:dyDescent="0.25">
      <c r="A27" s="3">
        <v>9</v>
      </c>
      <c r="B27" s="4" t="s">
        <v>39</v>
      </c>
      <c r="C27" s="5" t="s">
        <v>12</v>
      </c>
      <c r="D27" s="4" t="s">
        <v>24</v>
      </c>
      <c r="E27" s="6">
        <v>55000</v>
      </c>
      <c r="F27" s="6">
        <v>1578.5</v>
      </c>
      <c r="G27" s="6">
        <v>2559.6799999999998</v>
      </c>
      <c r="H27" s="6">
        <v>1672</v>
      </c>
      <c r="I27" s="6">
        <v>25</v>
      </c>
      <c r="J27" s="6">
        <f>SUM(F27:I27)</f>
        <v>5835.18</v>
      </c>
      <c r="K27" s="6">
        <f>E27-J27</f>
        <v>49164.82</v>
      </c>
    </row>
    <row r="28" spans="1:14" x14ac:dyDescent="0.25">
      <c r="A28" s="17"/>
      <c r="B28" s="18"/>
      <c r="C28" s="19"/>
      <c r="D28" s="18"/>
      <c r="E28" s="20"/>
      <c r="F28" s="20"/>
      <c r="G28" s="20"/>
      <c r="H28" s="20"/>
      <c r="I28" s="20"/>
      <c r="J28" s="20"/>
      <c r="K28" s="21"/>
    </row>
    <row r="29" spans="1:14" x14ac:dyDescent="0.25">
      <c r="A29" s="29" t="s">
        <v>40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4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4" x14ac:dyDescent="0.25">
      <c r="A31" s="3">
        <v>10</v>
      </c>
      <c r="B31" s="4" t="s">
        <v>41</v>
      </c>
      <c r="C31" s="5" t="s">
        <v>11</v>
      </c>
      <c r="D31" s="4" t="s">
        <v>24</v>
      </c>
      <c r="E31" s="6">
        <v>80000</v>
      </c>
      <c r="F31" s="6">
        <v>2296</v>
      </c>
      <c r="G31" s="6">
        <v>7400.87</v>
      </c>
      <c r="H31" s="6">
        <v>2432</v>
      </c>
      <c r="I31" s="6">
        <v>25</v>
      </c>
      <c r="J31" s="6">
        <f>SUM(F31:I31)</f>
        <v>12153.869999999999</v>
      </c>
      <c r="K31" s="6">
        <f>E31-J31</f>
        <v>67846.13</v>
      </c>
    </row>
    <row r="32" spans="1:14" x14ac:dyDescent="0.25">
      <c r="A32" s="3">
        <v>11</v>
      </c>
      <c r="B32" s="4" t="s">
        <v>42</v>
      </c>
      <c r="C32" s="5" t="s">
        <v>11</v>
      </c>
      <c r="D32" s="4" t="s">
        <v>24</v>
      </c>
      <c r="E32" s="6">
        <v>75000</v>
      </c>
      <c r="F32" s="6">
        <v>2152.5</v>
      </c>
      <c r="G32" s="6">
        <v>5678.4</v>
      </c>
      <c r="H32" s="6">
        <v>2280</v>
      </c>
      <c r="I32" s="6">
        <v>3279.9</v>
      </c>
      <c r="J32" s="6">
        <f t="shared" ref="J32:J36" si="4">SUM(F32:I32)</f>
        <v>13390.8</v>
      </c>
      <c r="K32" s="6">
        <f t="shared" ref="K32:K36" si="5">E32-J32</f>
        <v>61609.2</v>
      </c>
    </row>
    <row r="33" spans="1:14" x14ac:dyDescent="0.25">
      <c r="A33" s="3">
        <v>12</v>
      </c>
      <c r="B33" s="4" t="s">
        <v>43</v>
      </c>
      <c r="C33" s="5" t="s">
        <v>12</v>
      </c>
      <c r="D33" s="4" t="s">
        <v>19</v>
      </c>
      <c r="E33" s="6">
        <v>65000</v>
      </c>
      <c r="F33" s="6">
        <v>1865.5</v>
      </c>
      <c r="G33" s="6">
        <v>4427.58</v>
      </c>
      <c r="H33" s="6">
        <v>1976</v>
      </c>
      <c r="I33" s="6">
        <v>125</v>
      </c>
      <c r="J33" s="6">
        <f t="shared" si="4"/>
        <v>8394.08</v>
      </c>
      <c r="K33" s="6">
        <f t="shared" si="5"/>
        <v>56605.919999999998</v>
      </c>
    </row>
    <row r="34" spans="1:14" x14ac:dyDescent="0.25">
      <c r="A34" s="3">
        <v>13</v>
      </c>
      <c r="B34" s="4" t="s">
        <v>44</v>
      </c>
      <c r="C34" s="5" t="s">
        <v>12</v>
      </c>
      <c r="D34" s="4" t="s">
        <v>24</v>
      </c>
      <c r="E34" s="6">
        <v>60000</v>
      </c>
      <c r="F34" s="6">
        <v>1722</v>
      </c>
      <c r="G34" s="6">
        <v>3486.68</v>
      </c>
      <c r="H34" s="6">
        <v>1824</v>
      </c>
      <c r="I34" s="6">
        <v>25</v>
      </c>
      <c r="J34" s="6">
        <f t="shared" si="4"/>
        <v>7057.68</v>
      </c>
      <c r="K34" s="6">
        <f t="shared" si="5"/>
        <v>52942.32</v>
      </c>
    </row>
    <row r="35" spans="1:14" x14ac:dyDescent="0.25">
      <c r="A35" s="3">
        <v>14</v>
      </c>
      <c r="B35" s="4" t="s">
        <v>60</v>
      </c>
      <c r="C35" s="5" t="s">
        <v>11</v>
      </c>
      <c r="D35" s="4" t="s">
        <v>15</v>
      </c>
      <c r="E35" s="6">
        <v>50000</v>
      </c>
      <c r="F35" s="6">
        <v>1435</v>
      </c>
      <c r="G35" s="6">
        <v>0</v>
      </c>
      <c r="H35" s="6">
        <v>1520</v>
      </c>
      <c r="I35" s="6">
        <v>125</v>
      </c>
      <c r="J35" s="6">
        <f t="shared" si="4"/>
        <v>3080</v>
      </c>
      <c r="K35" s="6">
        <f t="shared" si="5"/>
        <v>46920</v>
      </c>
    </row>
    <row r="36" spans="1:14" x14ac:dyDescent="0.25">
      <c r="A36" s="3">
        <v>15</v>
      </c>
      <c r="B36" s="4" t="s">
        <v>45</v>
      </c>
      <c r="C36" s="5" t="s">
        <v>11</v>
      </c>
      <c r="D36" s="4" t="s">
        <v>46</v>
      </c>
      <c r="E36" s="6">
        <v>45000</v>
      </c>
      <c r="F36" s="6">
        <v>1291.5</v>
      </c>
      <c r="G36" s="6">
        <v>0</v>
      </c>
      <c r="H36" s="6">
        <v>1368</v>
      </c>
      <c r="I36" s="6">
        <v>25</v>
      </c>
      <c r="J36" s="6">
        <f t="shared" si="4"/>
        <v>2684.5</v>
      </c>
      <c r="K36" s="6">
        <f t="shared" si="5"/>
        <v>42315.5</v>
      </c>
    </row>
    <row r="37" spans="1:14" x14ac:dyDescent="0.25">
      <c r="A37" s="29" t="s">
        <v>47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4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4" x14ac:dyDescent="0.25">
      <c r="A39" s="3">
        <v>16</v>
      </c>
      <c r="B39" s="4" t="s">
        <v>48</v>
      </c>
      <c r="C39" s="5" t="s">
        <v>11</v>
      </c>
      <c r="D39" s="4" t="s">
        <v>24</v>
      </c>
      <c r="E39" s="6">
        <v>55000</v>
      </c>
      <c r="F39" s="6">
        <v>1578.5</v>
      </c>
      <c r="G39" s="6">
        <v>2559.6799999999998</v>
      </c>
      <c r="H39" s="6">
        <v>1672</v>
      </c>
      <c r="I39" s="6">
        <v>25</v>
      </c>
      <c r="J39" s="6">
        <f>SUM(F39:I39)</f>
        <v>5835.18</v>
      </c>
      <c r="K39" s="6">
        <f>E39-J39</f>
        <v>49164.82</v>
      </c>
      <c r="N39" s="10"/>
    </row>
    <row r="40" spans="1:14" x14ac:dyDescent="0.25">
      <c r="A40" s="17"/>
      <c r="B40" s="18"/>
      <c r="C40" s="19"/>
      <c r="D40" s="18"/>
      <c r="E40" s="20"/>
      <c r="F40" s="20"/>
      <c r="G40" s="20"/>
      <c r="H40" s="20"/>
      <c r="I40" s="20"/>
      <c r="J40" s="20"/>
      <c r="K40" s="21"/>
    </row>
    <row r="41" spans="1:14" x14ac:dyDescent="0.25">
      <c r="A41" s="29" t="s">
        <v>23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4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4" x14ac:dyDescent="0.25">
      <c r="A43" s="3">
        <v>17</v>
      </c>
      <c r="B43" s="4" t="s">
        <v>49</v>
      </c>
      <c r="C43" s="5" t="s">
        <v>11</v>
      </c>
      <c r="D43" s="4" t="s">
        <v>46</v>
      </c>
      <c r="E43" s="6">
        <v>80000</v>
      </c>
      <c r="F43" s="6">
        <v>2296</v>
      </c>
      <c r="G43" s="6">
        <v>7400.87</v>
      </c>
      <c r="H43" s="6">
        <v>2432</v>
      </c>
      <c r="I43" s="6">
        <v>125</v>
      </c>
      <c r="J43" s="6">
        <f>SUM(F43:I43)</f>
        <v>12253.869999999999</v>
      </c>
      <c r="K43" s="6">
        <f>E43-J43</f>
        <v>67746.13</v>
      </c>
    </row>
    <row r="44" spans="1:14" x14ac:dyDescent="0.25">
      <c r="A44" s="15"/>
      <c r="C44" s="11"/>
      <c r="E44" s="12"/>
      <c r="F44" s="12"/>
      <c r="G44" s="12"/>
      <c r="H44" s="12"/>
      <c r="I44" s="12"/>
      <c r="J44" s="12"/>
      <c r="K44" s="12"/>
    </row>
    <row r="45" spans="1:14" x14ac:dyDescent="0.25">
      <c r="A45" s="29" t="s">
        <v>53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</row>
    <row r="46" spans="1:14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1:14" x14ac:dyDescent="0.25">
      <c r="A47" s="5">
        <v>18</v>
      </c>
      <c r="B47" s="4" t="s">
        <v>50</v>
      </c>
      <c r="C47" s="5" t="s">
        <v>11</v>
      </c>
      <c r="D47" s="4" t="s">
        <v>54</v>
      </c>
      <c r="E47" s="6">
        <v>60000</v>
      </c>
      <c r="F47" s="6">
        <v>1722</v>
      </c>
      <c r="G47" s="6">
        <v>3486.68</v>
      </c>
      <c r="H47" s="6">
        <v>1824</v>
      </c>
      <c r="I47" s="6">
        <v>33455</v>
      </c>
      <c r="J47" s="6">
        <f>SUM(F47:I47)</f>
        <v>40487.68</v>
      </c>
      <c r="K47" s="6">
        <f>E47-J47</f>
        <v>19512.32</v>
      </c>
    </row>
    <row r="48" spans="1:14" x14ac:dyDescent="0.25">
      <c r="A48" s="5">
        <v>19</v>
      </c>
      <c r="B48" s="4" t="s">
        <v>51</v>
      </c>
      <c r="C48" s="5" t="s">
        <v>12</v>
      </c>
      <c r="D48" s="4" t="s">
        <v>24</v>
      </c>
      <c r="E48" s="6">
        <v>62000</v>
      </c>
      <c r="F48" s="6">
        <v>1779.4</v>
      </c>
      <c r="G48" s="6">
        <v>3863.04</v>
      </c>
      <c r="H48" s="6">
        <v>1884.8</v>
      </c>
      <c r="I48" s="6">
        <v>25</v>
      </c>
      <c r="J48" s="6">
        <f t="shared" ref="J48:J49" si="6">SUM(F48:I48)</f>
        <v>7552.2400000000007</v>
      </c>
      <c r="K48" s="6">
        <f t="shared" ref="K48:K49" si="7">E48-J48</f>
        <v>54447.76</v>
      </c>
    </row>
    <row r="49" spans="1:11" x14ac:dyDescent="0.25">
      <c r="A49" s="5">
        <v>20</v>
      </c>
      <c r="B49" s="4" t="s">
        <v>52</v>
      </c>
      <c r="C49" s="5" t="s">
        <v>11</v>
      </c>
      <c r="D49" s="4" t="s">
        <v>24</v>
      </c>
      <c r="E49" s="6">
        <v>70000</v>
      </c>
      <c r="F49" s="6">
        <v>2009</v>
      </c>
      <c r="G49" s="6">
        <v>5368.48</v>
      </c>
      <c r="H49" s="6">
        <v>2128</v>
      </c>
      <c r="I49" s="6">
        <v>125</v>
      </c>
      <c r="J49" s="6">
        <f t="shared" si="6"/>
        <v>9630.48</v>
      </c>
      <c r="K49" s="6">
        <f t="shared" si="7"/>
        <v>60369.520000000004</v>
      </c>
    </row>
    <row r="50" spans="1:11" x14ac:dyDescent="0.25">
      <c r="A50" s="29" t="s">
        <v>55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1:11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</row>
    <row r="52" spans="1:11" x14ac:dyDescent="0.25">
      <c r="A52" s="3">
        <v>21</v>
      </c>
      <c r="B52" s="4" t="s">
        <v>56</v>
      </c>
      <c r="C52" s="5" t="s">
        <v>12</v>
      </c>
      <c r="D52" s="4" t="s">
        <v>57</v>
      </c>
      <c r="E52" s="6">
        <v>45000</v>
      </c>
      <c r="F52" s="6">
        <v>1291.5</v>
      </c>
      <c r="G52" s="6">
        <v>1148.33</v>
      </c>
      <c r="H52" s="6">
        <v>1368</v>
      </c>
      <c r="I52" s="6">
        <v>25</v>
      </c>
      <c r="J52" s="6">
        <f>SUM(F52:I52)</f>
        <v>3832.83</v>
      </c>
      <c r="K52" s="6">
        <f>E52-J52</f>
        <v>41167.17</v>
      </c>
    </row>
    <row r="53" spans="1:11" x14ac:dyDescent="0.25">
      <c r="A53" s="16"/>
      <c r="C53" s="11"/>
      <c r="E53" s="12"/>
      <c r="F53" s="12"/>
      <c r="G53" s="12"/>
      <c r="H53" s="12"/>
      <c r="I53" s="12"/>
      <c r="J53" s="12"/>
      <c r="K53" s="14"/>
    </row>
    <row r="54" spans="1:11" x14ac:dyDescent="0.25">
      <c r="A54" s="30" t="s">
        <v>20</v>
      </c>
      <c r="B54" s="31"/>
      <c r="C54" s="31"/>
      <c r="D54" s="31"/>
      <c r="E54" s="31"/>
      <c r="F54" s="31"/>
      <c r="G54" s="31"/>
      <c r="H54" s="31"/>
      <c r="I54" s="31"/>
      <c r="J54" s="31"/>
      <c r="K54" s="32"/>
    </row>
    <row r="55" spans="1:11" x14ac:dyDescent="0.25">
      <c r="A55" s="33"/>
      <c r="B55" s="34"/>
      <c r="C55" s="34"/>
      <c r="D55" s="34"/>
      <c r="E55" s="34"/>
      <c r="F55" s="34"/>
      <c r="G55" s="34"/>
      <c r="H55" s="34"/>
      <c r="I55" s="34"/>
      <c r="J55" s="34"/>
      <c r="K55" s="35"/>
    </row>
    <row r="56" spans="1:11" x14ac:dyDescent="0.25">
      <c r="A56" s="3">
        <v>22</v>
      </c>
      <c r="B56" s="23" t="s">
        <v>58</v>
      </c>
      <c r="C56" s="3" t="s">
        <v>11</v>
      </c>
      <c r="D56" s="4" t="s">
        <v>59</v>
      </c>
      <c r="E56" s="6">
        <v>30000</v>
      </c>
      <c r="F56" s="6">
        <v>861</v>
      </c>
      <c r="G56" s="6">
        <v>0</v>
      </c>
      <c r="H56" s="6">
        <v>912</v>
      </c>
      <c r="I56" s="6">
        <v>2025</v>
      </c>
      <c r="J56" s="6">
        <f>SUM(F56:I56)</f>
        <v>3798</v>
      </c>
      <c r="K56" s="6">
        <f>E56-J56</f>
        <v>26202</v>
      </c>
    </row>
    <row r="57" spans="1:11" x14ac:dyDescent="0.25">
      <c r="A57" s="24"/>
      <c r="B57" s="22"/>
      <c r="C57" s="22"/>
      <c r="D57" s="22"/>
      <c r="E57" s="22"/>
      <c r="F57" s="22"/>
      <c r="G57" s="22"/>
      <c r="H57" s="22"/>
      <c r="I57" s="22"/>
      <c r="J57" s="22"/>
      <c r="K57" s="25"/>
    </row>
    <row r="58" spans="1:11" x14ac:dyDescent="0.25">
      <c r="A58" s="26" t="s">
        <v>25</v>
      </c>
      <c r="B58" s="26"/>
      <c r="C58" s="26"/>
      <c r="D58" s="26"/>
      <c r="E58" s="9">
        <f t="shared" ref="E58:K58" si="8">SUM(E7,E11,E12,E15,E19,E22,E23,E24,E27,E31:E36,E39,E43,E47:E49,E52,E56)</f>
        <v>1415000</v>
      </c>
      <c r="F58" s="9">
        <f t="shared" si="8"/>
        <v>40610.500000000007</v>
      </c>
      <c r="G58" s="9">
        <f t="shared" si="8"/>
        <v>100583.51999999996</v>
      </c>
      <c r="H58" s="9">
        <f t="shared" si="8"/>
        <v>43016</v>
      </c>
      <c r="I58" s="9">
        <f t="shared" si="8"/>
        <v>61353.770000000004</v>
      </c>
      <c r="J58" s="9">
        <f t="shared" si="8"/>
        <v>245563.78999999995</v>
      </c>
      <c r="K58" s="9">
        <f t="shared" si="8"/>
        <v>1169436.2099999997</v>
      </c>
    </row>
    <row r="59" spans="1:1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</row>
    <row r="61" spans="1:1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</row>
    <row r="62" spans="1:1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</row>
    <row r="63" spans="1:1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</row>
    <row r="64" spans="1:1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</row>
    <row r="78" spans="1:1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</row>
    <row r="80" spans="1:1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</row>
    <row r="81" spans="1:1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spans="1:1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</row>
    <row r="84" spans="1:1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</row>
    <row r="85" spans="1:1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1:1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</row>
    <row r="87" spans="1:1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</row>
    <row r="88" spans="1:1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</row>
    <row r="97" spans="1:1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</row>
    <row r="98" spans="1:1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</row>
    <row r="99" spans="1:1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</row>
    <row r="100" spans="1:1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1:1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  <row r="108" spans="1:1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spans="1:1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</row>
    <row r="110" spans="1:1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1:1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1:1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</row>
    <row r="113" spans="1:1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</row>
    <row r="114" spans="1:1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</row>
    <row r="115" spans="1:1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</row>
    <row r="116" spans="1:1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</row>
    <row r="117" spans="1:1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</row>
    <row r="118" spans="1:1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</row>
    <row r="119" spans="1:1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</row>
    <row r="120" spans="1:11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</row>
    <row r="121" spans="1:11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</row>
    <row r="122" spans="1:11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</row>
    <row r="123" spans="1:11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</row>
    <row r="124" spans="1:11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</row>
    <row r="125" spans="1:11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</row>
    <row r="126" spans="1:11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</row>
    <row r="127" spans="1:11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</row>
    <row r="128" spans="1:11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</row>
    <row r="129" spans="1:11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</row>
    <row r="130" spans="1:11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</row>
    <row r="131" spans="1:1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</row>
    <row r="132" spans="1:11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</row>
    <row r="133" spans="1:1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</row>
    <row r="134" spans="1:11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</row>
    <row r="135" spans="1:11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</row>
    <row r="136" spans="1:11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</row>
    <row r="137" spans="1:11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</row>
    <row r="138" spans="1:11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</row>
    <row r="139" spans="1:11" ht="13.5" customHeight="1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</row>
    <row r="140" spans="1:11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</row>
    <row r="141" spans="1:11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</row>
    <row r="142" spans="1:11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</row>
    <row r="143" spans="1:11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</row>
    <row r="144" spans="1:11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</row>
    <row r="145" spans="1:11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</row>
    <row r="146" spans="1:11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</row>
    <row r="147" spans="1:11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</row>
    <row r="148" spans="1:11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</row>
    <row r="149" spans="1:11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</row>
    <row r="150" spans="1:11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</row>
    <row r="151" spans="1:11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</row>
    <row r="152" spans="1:11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</row>
    <row r="153" spans="1:11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</row>
    <row r="154" spans="1:11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</row>
    <row r="155" spans="1:11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</row>
    <row r="156" spans="1:11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</row>
    <row r="157" spans="1:11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</row>
    <row r="158" spans="1:11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</row>
    <row r="159" spans="1:11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</row>
    <row r="160" spans="1:1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</row>
    <row r="161" spans="1:11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</row>
    <row r="162" spans="1:11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</row>
    <row r="163" spans="1:11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</row>
    <row r="164" spans="1:11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</row>
    <row r="165" spans="1:11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</row>
    <row r="166" spans="1:11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</row>
    <row r="167" spans="1:11" ht="14.25" customHeight="1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</row>
    <row r="168" spans="1:11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</row>
    <row r="169" spans="1:11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</row>
    <row r="170" spans="1:11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</row>
    <row r="171" spans="1:11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</row>
    <row r="172" spans="1:11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</row>
    <row r="173" spans="1:11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</row>
    <row r="174" spans="1:11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</row>
    <row r="175" spans="1:11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</row>
    <row r="176" spans="1:11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</row>
    <row r="177" spans="1:11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</row>
    <row r="178" spans="1:11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</row>
    <row r="179" spans="1:11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</row>
    <row r="180" spans="1:11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</row>
    <row r="181" spans="1:11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</row>
    <row r="182" spans="1:11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</row>
    <row r="183" spans="1:11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</row>
    <row r="184" spans="1:11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</row>
    <row r="185" spans="1:11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</row>
    <row r="186" spans="1:11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</row>
    <row r="187" spans="1:11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</row>
    <row r="188" spans="1:11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</row>
    <row r="189" spans="1:11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</row>
    <row r="190" spans="1:11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</row>
    <row r="191" spans="1:11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</row>
    <row r="192" spans="1:11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</row>
    <row r="193" spans="1:11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</row>
    <row r="194" spans="1:11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</row>
    <row r="195" spans="1:11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</row>
    <row r="196" spans="1:11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</row>
    <row r="197" spans="1:11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</row>
    <row r="198" spans="1:11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</row>
    <row r="199" spans="1:11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</row>
    <row r="200" spans="1:11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</row>
    <row r="201" spans="1:11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</row>
    <row r="202" spans="1:11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</row>
    <row r="203" spans="1:11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</row>
    <row r="204" spans="1:11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</row>
    <row r="205" spans="1:11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</row>
    <row r="206" spans="1:11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</row>
    <row r="207" spans="1:11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</row>
    <row r="208" spans="1:11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</row>
    <row r="209" spans="1:11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</row>
    <row r="210" spans="1:11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</row>
    <row r="211" spans="1:11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</row>
    <row r="212" spans="1:11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</row>
    <row r="213" spans="1:11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</row>
  </sheetData>
  <mergeCells count="14">
    <mergeCell ref="A58:D58"/>
    <mergeCell ref="A1:K3"/>
    <mergeCell ref="A4:K5"/>
    <mergeCell ref="A50:K51"/>
    <mergeCell ref="A54:K55"/>
    <mergeCell ref="A29:K30"/>
    <mergeCell ref="A9:K10"/>
    <mergeCell ref="A37:K38"/>
    <mergeCell ref="A41:K42"/>
    <mergeCell ref="A45:K46"/>
    <mergeCell ref="A13:K14"/>
    <mergeCell ref="A17:K18"/>
    <mergeCell ref="A20:K21"/>
    <mergeCell ref="A25:K26"/>
  </mergeCells>
  <pageMargins left="0.4" right="0.27" top="1.1299999999999999" bottom="0.8" header="0.15748031496062992" footer="0.31496062992125984"/>
  <pageSetup scale="74" fitToHeight="0" orientation="landscape" r:id="rId1"/>
  <headerFooter>
    <oddHeader>&amp;C&amp;G</oddHeader>
    <oddFooter>Página &amp;P</oddFooter>
  </headerFooter>
  <ignoredErrors>
    <ignoredError sqref="J7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TEMPORAL ABRIL 2023</vt:lpstr>
      <vt:lpstr>'NOMINA TEMPORAL ABRIL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Ana Gissell CHireno</cp:lastModifiedBy>
  <cp:lastPrinted>2023-05-02T19:31:43Z</cp:lastPrinted>
  <dcterms:created xsi:type="dcterms:W3CDTF">2023-01-27T13:13:14Z</dcterms:created>
  <dcterms:modified xsi:type="dcterms:W3CDTF">2023-05-02T19:37:25Z</dcterms:modified>
</cp:coreProperties>
</file>