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JUNIO 2023\"/>
    </mc:Choice>
  </mc:AlternateContent>
  <xr:revisionPtr revIDLastSave="0" documentId="13_ncr:1_{A4987DDA-452F-4B47-8817-32B3E623360B}" xr6:coauthVersionLast="47" xr6:coauthVersionMax="47" xr10:uidLastSave="{00000000-0000-0000-0000-000000000000}"/>
  <bookViews>
    <workbookView xWindow="-120" yWindow="-120" windowWidth="20730" windowHeight="11160" xr2:uid="{10F681A5-9FC9-49A4-A417-4B5BA13D8696}"/>
  </bookViews>
  <sheets>
    <sheet name="FIJOS  2023" sheetId="1" r:id="rId1"/>
  </sheets>
  <definedNames>
    <definedName name="_xlnm.Print_Area" localSheetId="0">'FIJOS  2023'!$A$1:$K$260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2" i="1" l="1"/>
  <c r="K232" i="1" s="1"/>
  <c r="J8" i="1"/>
  <c r="K8" i="1" s="1"/>
  <c r="I250" i="1"/>
  <c r="H250" i="1"/>
  <c r="G250" i="1"/>
  <c r="F250" i="1"/>
  <c r="E250" i="1"/>
  <c r="J249" i="1"/>
  <c r="K249" i="1" s="1"/>
  <c r="J248" i="1"/>
  <c r="K248" i="1" s="1"/>
  <c r="J244" i="1"/>
  <c r="K244" i="1" s="1"/>
  <c r="J240" i="1"/>
  <c r="K240" i="1" s="1"/>
  <c r="J236" i="1"/>
  <c r="K236" i="1" s="1"/>
  <c r="J233" i="1"/>
  <c r="K233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19" i="1"/>
  <c r="K219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7" i="1"/>
  <c r="K157" i="1" s="1"/>
  <c r="J156" i="1"/>
  <c r="K156" i="1" s="1"/>
  <c r="J155" i="1"/>
  <c r="K155" i="1" s="1"/>
  <c r="J152" i="1"/>
  <c r="K152" i="1" s="1"/>
  <c r="J151" i="1"/>
  <c r="K151" i="1" s="1"/>
  <c r="J150" i="1"/>
  <c r="K150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7" i="1"/>
  <c r="K137" i="1" s="1"/>
  <c r="J136" i="1"/>
  <c r="K136" i="1" s="1"/>
  <c r="J135" i="1"/>
  <c r="K135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4" i="1"/>
  <c r="K124" i="1" s="1"/>
  <c r="J123" i="1"/>
  <c r="K123" i="1" s="1"/>
  <c r="J119" i="1"/>
  <c r="K119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88" i="1"/>
  <c r="K88" i="1" s="1"/>
  <c r="J87" i="1"/>
  <c r="K87" i="1" s="1"/>
  <c r="J86" i="1"/>
  <c r="K86" i="1" s="1"/>
  <c r="J85" i="1"/>
  <c r="K85" i="1" s="1"/>
  <c r="J84" i="1"/>
  <c r="K84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1" i="1"/>
  <c r="K41" i="1" s="1"/>
  <c r="J40" i="1"/>
  <c r="K40" i="1" s="1"/>
  <c r="J39" i="1"/>
  <c r="K39" i="1" s="1"/>
  <c r="J38" i="1"/>
  <c r="K38" i="1" s="1"/>
  <c r="J37" i="1"/>
  <c r="K37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5" i="1"/>
  <c r="K25" i="1" s="1"/>
  <c r="J24" i="1"/>
  <c r="K24" i="1" s="1"/>
  <c r="J23" i="1"/>
  <c r="K23" i="1" s="1"/>
  <c r="J20" i="1"/>
  <c r="K20" i="1" s="1"/>
  <c r="J19" i="1"/>
  <c r="K19" i="1" s="1"/>
  <c r="J18" i="1"/>
  <c r="K18" i="1" s="1"/>
  <c r="J15" i="1"/>
  <c r="K15" i="1" s="1"/>
  <c r="J12" i="1"/>
  <c r="K12" i="1" s="1"/>
  <c r="J11" i="1"/>
  <c r="K11" i="1" s="1"/>
  <c r="J10" i="1"/>
  <c r="K10" i="1" s="1"/>
  <c r="J9" i="1"/>
  <c r="K9" i="1" s="1"/>
  <c r="K250" i="1" l="1"/>
  <c r="J250" i="1"/>
</calcChain>
</file>

<file path=xl/sharedStrings.xml><?xml version="1.0" encoding="utf-8"?>
<sst xmlns="http://schemas.openxmlformats.org/spreadsheetml/2006/main" count="590" uniqueCount="295">
  <si>
    <t xml:space="preserve"> 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</si>
  <si>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</si>
  <si>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</si>
  <si>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</si>
  <si>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</si>
  <si>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</si>
  <si>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</si>
  <si>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</si>
  <si>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</si>
  <si>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</si>
  <si>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</si>
  <si>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</si>
  <si>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ROLANDO MUÑOZ MEJIA</t>
  </si>
  <si>
    <t>M</t>
  </si>
  <si>
    <t>DIRECTOR GENERAL</t>
  </si>
  <si>
    <t>HUMBERTO LUIS MANUEL ESPAILLAT DIAZ</t>
  </si>
  <si>
    <t>ASESOR</t>
  </si>
  <si>
    <t>DALIA MARIA DE OLEO STERLING</t>
  </si>
  <si>
    <t>F</t>
  </si>
  <si>
    <t>ASISTENTE DEL DIRECTOR</t>
  </si>
  <si>
    <t>LISMEL GARCIA GUZMAN</t>
  </si>
  <si>
    <t>SECRETARIA  EJECUTIVA</t>
  </si>
  <si>
    <t>MONICA AGUSTINA GOMEZ VILLALONA</t>
  </si>
  <si>
    <t>DIRECCIÓN DE FIZCALIZACIÓN MINERA</t>
  </si>
  <si>
    <t>LILIAN ANAHAY ROMERO DOMINGUEZ</t>
  </si>
  <si>
    <t>SECRETARIO {A)</t>
  </si>
  <si>
    <t>DEPÁRTAMENTO DE RECURSOS HUMANOS</t>
  </si>
  <si>
    <t>PETRA MARIA CRUZ ACOSTA</t>
  </si>
  <si>
    <t>ANALISTA DE RECURSOS HUMANOS</t>
  </si>
  <si>
    <t>EVELYN MASSIELTINEO DE LA CRUZ</t>
  </si>
  <si>
    <t>SECRETARIO (A)</t>
  </si>
  <si>
    <t>MARTHA MARIA DE AZA GARCIA</t>
  </si>
  <si>
    <t>DEPÁRTAMENTO DE PLANIFICACIÓN Y DESARROLLO</t>
  </si>
  <si>
    <t>JACQUELINE  ODEVIA ALCANTARA  ALCANTA</t>
  </si>
  <si>
    <t>ENC. DIV. DESARROLLO INSTITUC</t>
  </si>
  <si>
    <t>MARIA ANGELICA PAULINO RAMOS</t>
  </si>
  <si>
    <t>INGENIERO EN FISCALIZACION</t>
  </si>
  <si>
    <t>GENESIS LUNA GERMAN</t>
  </si>
  <si>
    <t>SECRETARIA</t>
  </si>
  <si>
    <t>DEPÁRTAMENTO JURÍDICO</t>
  </si>
  <si>
    <t>CHANEL PRISCILLA FERREIRA HERNANDEZ</t>
  </si>
  <si>
    <t>RESPONSABLE ACCESO A LA INFOR</t>
  </si>
  <si>
    <t>CARLA MARIELL CABRAL MENA</t>
  </si>
  <si>
    <t>ABOGADO (A)</t>
  </si>
  <si>
    <t>PALOMA DE LOS ANGELES ALCANTARA GUI</t>
  </si>
  <si>
    <t>RAMON JOSE DIAZ PEREZ</t>
  </si>
  <si>
    <t>ABOGADO (A) I</t>
  </si>
  <si>
    <t>LUCY PEÑA</t>
  </si>
  <si>
    <t>ARELIS ANTONIA ARTHUR LOPEZ</t>
  </si>
  <si>
    <t>RAFAEL VIRGILIO NUÑEZ</t>
  </si>
  <si>
    <t>MENSAJERO  INTERNO</t>
  </si>
  <si>
    <t>DIVISIÓN DE REGISTRO DE DERECHOS MINEROS</t>
  </si>
  <si>
    <t>PATRICIA VIRGINIA PUMAROL PEREZ</t>
  </si>
  <si>
    <t>ENC. REGISTRO PUBLICO DERECHO</t>
  </si>
  <si>
    <t>CRISTIANA MARIA RAMOS CASTILLO</t>
  </si>
  <si>
    <t>PORFIRIA ALTAGRACIA PEGUERO PROMETA</t>
  </si>
  <si>
    <t>JUAN RUDDY RAMIREZ FELICIANO</t>
  </si>
  <si>
    <t>SOPORTE TECNICO A USUARIOS  II</t>
  </si>
  <si>
    <t>HAVICH ELIEZER LOPEZ TEJEDA</t>
  </si>
  <si>
    <t>DIGITADOR</t>
  </si>
  <si>
    <t>SECCIÓN DE DOCUMENTACIÓN DE DERECHOS MINEROS</t>
  </si>
  <si>
    <t>ALBA MARIA DE LEON SANFLE</t>
  </si>
  <si>
    <t>AUXILIAR DE ARCHIVO DE CONCES</t>
  </si>
  <si>
    <t>GREGORIA GARCIA MUÑOZ</t>
  </si>
  <si>
    <t>ARGELIS RAFAEL HERNANDEZ NOVA</t>
  </si>
  <si>
    <t>LEURY ULLOA DE JESUS</t>
  </si>
  <si>
    <t>YOVANYS VICTORIANO MARTE</t>
  </si>
  <si>
    <t>FOTOCOPISTA</t>
  </si>
  <si>
    <t>VICTOR JOSE ROSARIO JORGE</t>
  </si>
  <si>
    <t>DEPÁRTAMENTO DE TECNOLOGÍAS DE LA INFORMACIÓN Y COMUNICACIÓN</t>
  </si>
  <si>
    <t>THEYDER MIGUEL MOQUETE PlÑA</t>
  </si>
  <si>
    <t>ENCARGADO DPTO. DE TECNOLOGIA</t>
  </si>
  <si>
    <t>MILTON DAVID FABIAN MENDOZA</t>
  </si>
  <si>
    <t>SOPORTE TECNICO A USUARIOS I</t>
  </si>
  <si>
    <t>KELVIN MIGUEL SOSA COLON</t>
  </si>
  <si>
    <t>JUAN ALBERTO VASQUEZ SANCHEZ</t>
  </si>
  <si>
    <t>GESTOR DE REDES SOCIALES</t>
  </si>
  <si>
    <t>RICARDO DE JESUS GARCIA PAREDES</t>
  </si>
  <si>
    <t>RANDOLPH ARISMENDI ACOSTA GONZALEZ</t>
  </si>
  <si>
    <t>KETTY GREGORIA DE LA CRUZ PEÑA</t>
  </si>
  <si>
    <t>ANALISTA FINANCIERO</t>
  </si>
  <si>
    <t>VLADIMIR LENIN SANCHEZ LIRANZO</t>
  </si>
  <si>
    <t>ELECTRICISTA</t>
  </si>
  <si>
    <t>SILVIA NIKAULYS PEÑA SANCHEZ</t>
  </si>
  <si>
    <t>DANELSY DEL CARMEN HERNANDEZ MORA</t>
  </si>
  <si>
    <t>RECEPCIONISTA</t>
  </si>
  <si>
    <t>YDALINDA DELGADO</t>
  </si>
  <si>
    <t>NICOLAS CASIMIRO HOLGUIN DE LA CRUZ</t>
  </si>
  <si>
    <t>AUXILIAR  DE MANTENIMIENTO  II</t>
  </si>
  <si>
    <t>RAMON ANTONIO ROBLES RODRIGUEZ</t>
  </si>
  <si>
    <t>FERNANDO STIWARD MATEO HERRERA</t>
  </si>
  <si>
    <t>ZAHIRA MARIE DE LOS SANTOS MOREL</t>
  </si>
  <si>
    <t>SUPERVISOR DE EVENTOS</t>
  </si>
  <si>
    <t>SECCIÓN DE TRANSPORTACIÓN</t>
  </si>
  <si>
    <t>JONATAN OLIVERO MATOS</t>
  </si>
  <si>
    <t>ENCARGADO DE TRANSPORTACION</t>
  </si>
  <si>
    <t>ENRIQUE MONTAS MONTERO</t>
  </si>
  <si>
    <t>AUXILIAR DE TRANSPORTACION</t>
  </si>
  <si>
    <t>FELIPE REYES DE LA CRUZ</t>
  </si>
  <si>
    <t>MARIANELA MOLINA DEL ORBE</t>
  </si>
  <si>
    <t>VICENTE EMILIANO</t>
  </si>
  <si>
    <t>CHOFER</t>
  </si>
  <si>
    <t>FELIPE TERRERO SANTANA</t>
  </si>
  <si>
    <t>HECTOR ENRIQUE MATEO ULLOA</t>
  </si>
  <si>
    <t>JONATHAN SAVIÑON BELTRE</t>
  </si>
  <si>
    <t>FERNANDO DIPRE</t>
  </si>
  <si>
    <t>PARQUEADOR</t>
  </si>
  <si>
    <t>VICTOR MANUEL LORA POLANCO</t>
  </si>
  <si>
    <t>FERNELIS MATOS TERRERO</t>
  </si>
  <si>
    <t>DIVISIÓN DE COMPRAS Y CONTRATACIONES</t>
  </si>
  <si>
    <t>PAOLA IVETTE BRITO DE LA CRUZ</t>
  </si>
  <si>
    <t>TECNICO DE COMPRAS</t>
  </si>
  <si>
    <t>LUCILA MARIA DE LA CRUZ DE LEON</t>
  </si>
  <si>
    <t>AUXILIAR ADMINISTRATIVO I</t>
  </si>
  <si>
    <t>MANUEL DE JESUS ALCANTARA CALDERON</t>
  </si>
  <si>
    <t>AUXILIAR ALMACEN Y SUMINISTRO</t>
  </si>
  <si>
    <t>ROSAYRA G. DEL SAGRADO C. RICHARDSON E.</t>
  </si>
  <si>
    <t>SELENIA BATISTA GARCIA</t>
  </si>
  <si>
    <t>CLAUDIA YESENIA REYES BAEZ</t>
  </si>
  <si>
    <t>SARDIS ESMIRNA FRIAS ALBURQUERQUE</t>
  </si>
  <si>
    <t>CONTADOR ll</t>
  </si>
  <si>
    <t>KELVIN IVAN PUJOLS GARCIA</t>
  </si>
  <si>
    <r>
      <t xml:space="preserve">CONTADOR </t>
    </r>
    <r>
      <rPr>
        <sz val="6.5"/>
        <color theme="1"/>
        <rFont val="Times New Roman"/>
        <family val="1"/>
      </rPr>
      <t>(A)</t>
    </r>
  </si>
  <si>
    <t>ALTAGRACIA ZAPATA MORILLO</t>
  </si>
  <si>
    <t>CONTADORA</t>
  </si>
  <si>
    <t>JAIRO ANTONIO GARO BELTRE</t>
  </si>
  <si>
    <t xml:space="preserve">CONTADOR </t>
  </si>
  <si>
    <t>ANA GISSELL CHIRENO</t>
  </si>
  <si>
    <t>RITA CRISMELY CASIA ROSARIO NUÑEZ</t>
  </si>
  <si>
    <t>SECCIÓN DE SERVICIOS GENERALES</t>
  </si>
  <si>
    <t>REGIS PRIAMO JIMENEZ HERASME</t>
  </si>
  <si>
    <t>MAYORDOMO</t>
  </si>
  <si>
    <t>MILADY MENDEZ DE JESUS</t>
  </si>
  <si>
    <t>MAYORDOMO VESPERTINA</t>
  </si>
  <si>
    <t>ROBIN MENDEZ TAVAREZ</t>
  </si>
  <si>
    <t>VIGILANTE</t>
  </si>
  <si>
    <t>LUIS SANCHEZ</t>
  </si>
  <si>
    <t>SIMON GONZALEZ</t>
  </si>
  <si>
    <t>ANGELA DE OLEO</t>
  </si>
  <si>
    <t>CONSERJE</t>
  </si>
  <si>
    <t>ARACELY GONZALEZ GARCIA</t>
  </si>
  <si>
    <t>EDDY GONZALEZ TRINIDAD</t>
  </si>
  <si>
    <t>JACQUELINE CASTILLO INOJOSA</t>
  </si>
  <si>
    <t>MARIA DE LOS ANGELES PUELLO</t>
  </si>
  <si>
    <t>DAYSI IVELISSE GRULLART HERNANDEZ</t>
  </si>
  <si>
    <t>NELLY VENTURA MEJIA</t>
  </si>
  <si>
    <t>VANESSA PEÑA CORPORAN</t>
  </si>
  <si>
    <t>IVELISSE DEL CARMEN HEUREAUX ENCARN</t>
  </si>
  <si>
    <t>RAMON MARIA RODRIGUEZ GORIS</t>
  </si>
  <si>
    <t>DIRECCIÓN GENERAL</t>
  </si>
  <si>
    <t>MAGNOLIA ELIZABETH SEGURA MATEO</t>
  </si>
  <si>
    <t>ASISTENTE</t>
  </si>
  <si>
    <t>DIRECCIÓN DE CATASTRO MINERO</t>
  </si>
  <si>
    <t>WILLIAM MOYA ESPINAL</t>
  </si>
  <si>
    <t>SUB-DIRECTOR FISC. Y FOMENTO</t>
  </si>
  <si>
    <t>FATIMA ALMONTE GARCIA</t>
  </si>
  <si>
    <t>ASISTENTE DEL SUB-DIRECTOR</t>
  </si>
  <si>
    <t>DEPÁRTAMENTO DE CARTOGRAFÍA DE CONCESIONES MINERAS</t>
  </si>
  <si>
    <t>OMAR ANTONIO CALCAGNO VENTURA</t>
  </si>
  <si>
    <t>AGRIMENSOR</t>
  </si>
  <si>
    <t>MARIA ALTAGRACIA FLORES LORENZO</t>
  </si>
  <si>
    <t>ADRIANA GUERRA DOMINGUEZ</t>
  </si>
  <si>
    <t>EDISON ACOSTA BURGOS</t>
  </si>
  <si>
    <t>LISANDRO ANTONIO LEMBERT MEJIA</t>
  </si>
  <si>
    <t>AUXILIAR TOPOGRAFIA</t>
  </si>
  <si>
    <t>MAURICIO CORDERO CONTRERAS</t>
  </si>
  <si>
    <t>DEPÁRTAMENTO DE EVALUACIÓN DE SOLICITUDES DE CONCESIONES MINERAS</t>
  </si>
  <si>
    <t>RAFAEL PEÑA BATISTA</t>
  </si>
  <si>
    <t>ENCARGADO DPTO. EVALUACION</t>
  </si>
  <si>
    <t>FRANCISCO BATISTA</t>
  </si>
  <si>
    <t>TECNICO DEPT. DEAGREGADO</t>
  </si>
  <si>
    <t>JOAQUIN ANTONIO JOSE MEJIA DOMENETH</t>
  </si>
  <si>
    <t>ESTADISTICO</t>
  </si>
  <si>
    <t>DOMINGO ANTONIO AMPARO TRINIDAD</t>
  </si>
  <si>
    <t>DIRECTOR DE GESTION AMBIENTAL</t>
  </si>
  <si>
    <t>JUAN YSIDRO CALDERON RAFAEL</t>
  </si>
  <si>
    <t>CAPATAZ</t>
  </si>
  <si>
    <t>PEDRO MENDOZA PUELLO</t>
  </si>
  <si>
    <t>PEDRO ANTONIO CONTRERAS MUÑOZ</t>
  </si>
  <si>
    <t>SUPERVISOR DE VIVERO</t>
  </si>
  <si>
    <t>ROQUE ANTONIO PEÑA HERRERA</t>
  </si>
  <si>
    <t>PABLO RAFAEL RODRIGUEZ LUGO</t>
  </si>
  <si>
    <t>ANASTACIO DE LEON MARIANO</t>
  </si>
  <si>
    <t>OBRERO</t>
  </si>
  <si>
    <t>ANTONIO ALMONTE</t>
  </si>
  <si>
    <t>DEPÁRTAMENTO DE FIZCALIZACIÓN DE MINAS Y PLANTAS DE BENEFICIOS</t>
  </si>
  <si>
    <t>FELIX GONZALEZ NUÑEZ</t>
  </si>
  <si>
    <t>INGENIERO MINAS</t>
  </si>
  <si>
    <t>YSLEN ORISELL HERASME MOREL</t>
  </si>
  <si>
    <t>JORGE LUIS REYES REINOSO</t>
  </si>
  <si>
    <t xml:space="preserve">GEOLOGO (A) I  </t>
  </si>
  <si>
    <t>DEPÁRTAMENTO DE AMBIENTE Y SEGURIDAD MINERA</t>
  </si>
  <si>
    <t>JULIAN ANTONIO TOLENTINO CARABALLO</t>
  </si>
  <si>
    <t>ENCARGADO DPTO. DE SEGURIDAD</t>
  </si>
  <si>
    <t>ANA MERCEDES ALMONTE BATISTA DE FEL</t>
  </si>
  <si>
    <t>ING. QUIMICA</t>
  </si>
  <si>
    <t>SOCRATES PORFIRIO ORTIZ PEREZ</t>
  </si>
  <si>
    <t>INSPECTOR DE EMBARQUES</t>
  </si>
  <si>
    <t>SECCIONES DE COMPESACIÓN AMBIENTAL</t>
  </si>
  <si>
    <t>FRANKLIN AUGUSTO DEL CARMEN PEREZ R</t>
  </si>
  <si>
    <t>INGENIERO FORESTAL</t>
  </si>
  <si>
    <t>PEDRO VASQUEZ GUZMAN</t>
  </si>
  <si>
    <t>JOSE JORGE CORPORAN</t>
  </si>
  <si>
    <t>MARICEL LORA CONCEPCION</t>
  </si>
  <si>
    <t>ARISMENDI ROJAS COSTES</t>
  </si>
  <si>
    <t>JESUS ODALIS MENDEZ</t>
  </si>
  <si>
    <t>YOVANNY COLLADO DIAZ</t>
  </si>
  <si>
    <t>VIDAL TERRERO CAMACHO</t>
  </si>
  <si>
    <t>JOSE GARO CUEVAS</t>
  </si>
  <si>
    <t>GUARDABOSQUE</t>
  </si>
  <si>
    <t>EMELIN ISABEL NUÑEZ SANCHEZ</t>
  </si>
  <si>
    <t>JUAN FRANCISCO VASQUEZ SANCHEZ</t>
  </si>
  <si>
    <t>EUGENIO COLLADO DILONE</t>
  </si>
  <si>
    <t>OBRERO (A)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</si>
  <si>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</si>
  <si>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</si>
  <si>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</si>
  <si>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</si>
  <si>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</si>
  <si>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</si>
  <si>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</si>
  <si>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</si>
  <si>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</si>
  <si>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</si>
  <si>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CRISTOBALINA AMPARO BERTRAN</t>
  </si>
  <si>
    <t>CELIA BAUTISTA</t>
  </si>
  <si>
    <t>EULALIO BONIFACIO DE LA CRUZ</t>
  </si>
  <si>
    <t>AGUSTIN BAUTISTA MOREL</t>
  </si>
  <si>
    <t>GREGORIO BELEN BELEN</t>
  </si>
  <si>
    <t>ABELINO FRIAS BAUTISTA</t>
  </si>
  <si>
    <t>ADRIANO HEREDIA JIMENEZ</t>
  </si>
  <si>
    <t>ALFONSO BELEN BAUTISTA</t>
  </si>
  <si>
    <t>APOLINAR ALMONTE GUZMAN</t>
  </si>
  <si>
    <t>JOSE ALTAGRACIA VASQUEZ SANCHEZ</t>
  </si>
  <si>
    <t>RAFAEL MOREL VASQUEZ</t>
  </si>
  <si>
    <t>REGINO REINOSO HEREDIA</t>
  </si>
  <si>
    <t>YSABEL ROSARIO SANCHEZ</t>
  </si>
  <si>
    <t>ALEXANDRA SEVERINO GALVEZ</t>
  </si>
  <si>
    <t>EDUARD DE LOS SANTOS MARTE</t>
  </si>
  <si>
    <t>EFRAIN CAMBERO VASQUEZ</t>
  </si>
  <si>
    <t>EUGENIO YEPEZ MARTINEZ</t>
  </si>
  <si>
    <t>FRANCISCO BAUTISTA GARCIA</t>
  </si>
  <si>
    <t>JOSE ANTONIO BELEN BELEN</t>
  </si>
  <si>
    <t>JOSE RAMON SUERO AMPARO</t>
  </si>
  <si>
    <t>JUSTO BELEN CRUZ</t>
  </si>
  <si>
    <t>KELVIN POLANCO ALVARADO</t>
  </si>
  <si>
    <t>LIZARDO NUÑEZ BAUTISTA</t>
  </si>
  <si>
    <t>MAURICIO LEDESMA MEDINA</t>
  </si>
  <si>
    <t>NELSON MANCEBO PEREZ</t>
  </si>
  <si>
    <t>PEDRO ANTONIO DE LA CRUZ</t>
  </si>
  <si>
    <t>PEDRO VASQUEZ VASQUEZ</t>
  </si>
  <si>
    <t>ROBINSON NUÑEZ CONCEPCION</t>
  </si>
  <si>
    <t>SALVADOR FLORIAN</t>
  </si>
  <si>
    <t>SANTA KARINA PIMENTEL GERONIMO</t>
  </si>
  <si>
    <t>SOCRATES ROSARIO</t>
  </si>
  <si>
    <t>VICTOR MANUEL PAULINO REYES</t>
  </si>
  <si>
    <t>WILSON PEREZ PEREZ</t>
  </si>
  <si>
    <t>YEISON SANCHEZ CRUZ</t>
  </si>
  <si>
    <t>YEUDIS GEORGILIO SEGURA PEREZ</t>
  </si>
  <si>
    <t>WILIAN ALBERTO GARCIA PEÑA</t>
  </si>
  <si>
    <t>DIRECCIÓN DE MINERÍA ARTESANAL</t>
  </si>
  <si>
    <t>NESTOR JOSE DIAZ MENDEZ</t>
  </si>
  <si>
    <t>SUBDIRECTOR {A) GENERAL</t>
  </si>
  <si>
    <t>ULADISLAO LORA ALMANZAR</t>
  </si>
  <si>
    <t>DIRECTOR/A MINERIA ARTESANAL</t>
  </si>
  <si>
    <t>CARLOS EMILIO GEORGE MANZUETA</t>
  </si>
  <si>
    <t>GEOLOGO ll</t>
  </si>
  <si>
    <t>WILTON ISAIAS KHOURY NOVA</t>
  </si>
  <si>
    <t>ENC. OFICINA DE SANTIAGO</t>
  </si>
  <si>
    <t>ALEXANDER SANTOS RODRIGUEZ</t>
  </si>
  <si>
    <t>GEOLOGO (A) I</t>
  </si>
  <si>
    <t>SOBEYDA ANTONIA REGALADO BRENS</t>
  </si>
  <si>
    <t>SECRETARIA EJECUTIVA</t>
  </si>
  <si>
    <t>BRUNEL COLLADO FRANCISCO</t>
  </si>
  <si>
    <t>CARMEN ROSA PEREZ BATISTA</t>
  </si>
  <si>
    <t>MANUEL FELIZ CUEVAS</t>
  </si>
  <si>
    <t>SUPERVISOR TECNICO DE APOYO</t>
  </si>
  <si>
    <t>JUAN ALMONTE MERCEDES</t>
  </si>
  <si>
    <t>LUIS EMILIO GONZALEZ DE LEON</t>
  </si>
  <si>
    <t>JHOSELIN JOSEFINA ESTEVEZ</t>
  </si>
  <si>
    <t>FRANCISCA ROJAS MENDOZA</t>
  </si>
  <si>
    <t>ENC. DIV. RESERVA Y RECURSOS</t>
  </si>
  <si>
    <t>DIRECCIÓN DE PROYECTOS DE RECURSOS MINEROS</t>
  </si>
  <si>
    <t>SANTIAGO JOSE MUÑOZ TAPIA</t>
  </si>
  <si>
    <t>DIRECTOR/A DE PROYECTOS DE RE</t>
  </si>
  <si>
    <t>HAROLD EULISES ROJAS ORTIZ</t>
  </si>
  <si>
    <t>GEOLOGO(A) I</t>
  </si>
  <si>
    <t>TOTAL GENERAL</t>
  </si>
  <si>
    <t>ENC. DEPTO FINANCIERO</t>
  </si>
  <si>
    <t>TECNICO DE REGISTRO PUBLICO MINERO</t>
  </si>
  <si>
    <t>CESAR REGINARDO ALBOLEDA MEDINA</t>
  </si>
  <si>
    <t>SUELDOS FIJOS CORRESPONDIENTE AL MES DE JUNIO 2023</t>
  </si>
  <si>
    <t>DESPACHO GENERAL</t>
  </si>
  <si>
    <t>DIRECCION ADMINISTRATIVA Y FINANCIERA</t>
  </si>
  <si>
    <t>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</si>
</sst>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2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/>
    <xf numFmtId="4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252</xdr:row>
      <xdr:rowOff>47624</xdr:rowOff>
    </xdr:from>
    <xdr:to>
      <xdr:col>2</xdr:col>
      <xdr:colOff>238125</xdr:colOff>
      <xdr:row>260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0AA46F5-B480-4B1E-9313-2966669CD9F3}"/>
            </a:ext>
          </a:extLst>
        </xdr:cNvPr>
        <xdr:cNvSpPr txBox="1"/>
      </xdr:nvSpPr>
      <xdr:spPr>
        <a:xfrm>
          <a:off x="390525" y="47567849"/>
          <a:ext cx="2933700" cy="1552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760878</xdr:colOff>
      <xdr:row>252</xdr:row>
      <xdr:rowOff>47627</xdr:rowOff>
    </xdr:from>
    <xdr:to>
      <xdr:col>5</xdr:col>
      <xdr:colOff>485774</xdr:colOff>
      <xdr:row>259</xdr:row>
      <xdr:rowOff>142874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B19764E-C112-4B55-BCD7-6A0A2B8B6A9F}"/>
            </a:ext>
          </a:extLst>
        </xdr:cNvPr>
        <xdr:cNvSpPr txBox="1"/>
      </xdr:nvSpPr>
      <xdr:spPr>
        <a:xfrm>
          <a:off x="4608978" y="47567852"/>
          <a:ext cx="3049121" cy="14287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Revisado por:</a:t>
          </a:r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198905</xdr:colOff>
      <xdr:row>252</xdr:row>
      <xdr:rowOff>33060</xdr:rowOff>
    </xdr:from>
    <xdr:to>
      <xdr:col>10</xdr:col>
      <xdr:colOff>345785</xdr:colOff>
      <xdr:row>259</xdr:row>
      <xdr:rowOff>23534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9800E12-95A9-4644-B29B-490EE7942954}"/>
            </a:ext>
          </a:extLst>
        </xdr:cNvPr>
        <xdr:cNvSpPr txBox="1"/>
      </xdr:nvSpPr>
      <xdr:spPr>
        <a:xfrm>
          <a:off x="8980955" y="47553285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r>
            <a:rPr lang="es-DO" sz="1100"/>
            <a:t>Aprobado por:</a:t>
          </a:r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72B7-1EB9-43F0-811F-C995494F77AF}">
  <dimension ref="A1:O250"/>
  <sheetViews>
    <sheetView tabSelected="1" topLeftCell="A243" zoomScaleNormal="100" zoomScaleSheetLayoutView="85" workbookViewId="0">
      <selection activeCell="H253" sqref="H253"/>
    </sheetView>
  </sheetViews>
  <sheetFormatPr baseColWidth="10" defaultRowHeight="15" x14ac:dyDescent="0.25"/>
  <cols>
    <col min="1" max="1" width="4.85546875" customWidth="1"/>
    <col min="2" max="2" width="41.42578125" customWidth="1"/>
    <col min="4" max="4" width="35.7109375" customWidth="1"/>
    <col min="5" max="5" width="14.140625" customWidth="1"/>
    <col min="6" max="6" width="12.42578125" customWidth="1"/>
    <col min="7" max="7" width="11.7109375" bestFit="1" customWidth="1"/>
    <col min="10" max="11" width="11.85546875" bestFit="1" customWidth="1"/>
  </cols>
  <sheetData>
    <row r="1" spans="1:15" ht="15" customHeight="1" x14ac:dyDescent="0.25">
      <c r="A1" s="18" t="s">
        <v>291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5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5" x14ac:dyDescent="0.25">
      <c r="A5" s="17" t="s">
        <v>292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</row>
    <row r="8" spans="1:15" x14ac:dyDescent="0.25">
      <c r="A8" s="6">
        <v>1</v>
      </c>
      <c r="B8" s="7" t="s">
        <v>12</v>
      </c>
      <c r="C8" s="6" t="s">
        <v>13</v>
      </c>
      <c r="D8" s="7" t="s">
        <v>14</v>
      </c>
      <c r="E8" s="8">
        <v>245000</v>
      </c>
      <c r="F8" s="9">
        <v>7031.5</v>
      </c>
      <c r="G8" s="9">
        <v>46259.28</v>
      </c>
      <c r="H8" s="9">
        <v>5685.41</v>
      </c>
      <c r="I8" s="9">
        <v>37262.449999999997</v>
      </c>
      <c r="J8" s="9">
        <f>SUM(F8:I8)</f>
        <v>96238.64</v>
      </c>
      <c r="K8" s="9">
        <f>E8-J8</f>
        <v>148761.35999999999</v>
      </c>
      <c r="O8" s="1"/>
    </row>
    <row r="9" spans="1:15" x14ac:dyDescent="0.25">
      <c r="A9" s="10">
        <v>2</v>
      </c>
      <c r="B9" s="11" t="s">
        <v>15</v>
      </c>
      <c r="C9" s="10" t="s">
        <v>13</v>
      </c>
      <c r="D9" s="11" t="s">
        <v>16</v>
      </c>
      <c r="E9" s="9">
        <v>80000</v>
      </c>
      <c r="F9" s="9">
        <v>2296</v>
      </c>
      <c r="G9" s="9">
        <v>7400.87</v>
      </c>
      <c r="H9" s="9">
        <v>2432</v>
      </c>
      <c r="I9" s="9">
        <v>22600</v>
      </c>
      <c r="J9" s="9">
        <f>SUM(F9:I9)</f>
        <v>34728.869999999995</v>
      </c>
      <c r="K9" s="9">
        <f t="shared" ref="K9:K12" si="0">E9-J9</f>
        <v>45271.130000000005</v>
      </c>
    </row>
    <row r="10" spans="1:15" x14ac:dyDescent="0.25">
      <c r="A10" s="10">
        <v>3</v>
      </c>
      <c r="B10" s="11" t="s">
        <v>17</v>
      </c>
      <c r="C10" s="10" t="s">
        <v>18</v>
      </c>
      <c r="D10" s="11" t="s">
        <v>19</v>
      </c>
      <c r="E10" s="9">
        <v>80000</v>
      </c>
      <c r="F10" s="9">
        <v>2296</v>
      </c>
      <c r="G10" s="9">
        <v>7006.51</v>
      </c>
      <c r="H10" s="12">
        <v>2432</v>
      </c>
      <c r="I10" s="9">
        <v>11802.45</v>
      </c>
      <c r="J10" s="9">
        <f t="shared" ref="J10:J12" si="1">SUM(F10:I10)</f>
        <v>23536.959999999999</v>
      </c>
      <c r="K10" s="9">
        <f t="shared" si="0"/>
        <v>56463.040000000001</v>
      </c>
    </row>
    <row r="11" spans="1:15" x14ac:dyDescent="0.25">
      <c r="A11" s="10">
        <v>4</v>
      </c>
      <c r="B11" s="11" t="s">
        <v>20</v>
      </c>
      <c r="C11" s="10" t="s">
        <v>18</v>
      </c>
      <c r="D11" s="11" t="s">
        <v>21</v>
      </c>
      <c r="E11" s="9">
        <v>55000</v>
      </c>
      <c r="F11" s="9">
        <v>1578.5</v>
      </c>
      <c r="G11" s="9">
        <v>2086.44</v>
      </c>
      <c r="H11" s="9">
        <v>1672</v>
      </c>
      <c r="I11" s="9">
        <v>19304.900000000001</v>
      </c>
      <c r="J11" s="9">
        <f t="shared" si="1"/>
        <v>24641.840000000004</v>
      </c>
      <c r="K11" s="9">
        <f t="shared" si="0"/>
        <v>30358.159999999996</v>
      </c>
    </row>
    <row r="12" spans="1:15" x14ac:dyDescent="0.25">
      <c r="A12" s="10">
        <v>5</v>
      </c>
      <c r="B12" s="11" t="s">
        <v>22</v>
      </c>
      <c r="C12" s="10" t="s">
        <v>18</v>
      </c>
      <c r="D12" s="11" t="s">
        <v>21</v>
      </c>
      <c r="E12" s="9">
        <v>50000</v>
      </c>
      <c r="F12" s="9">
        <v>1435</v>
      </c>
      <c r="G12" s="9">
        <v>1617.38</v>
      </c>
      <c r="H12" s="9">
        <v>1520</v>
      </c>
      <c r="I12" s="9">
        <v>6049.33</v>
      </c>
      <c r="J12" s="9">
        <f t="shared" si="1"/>
        <v>10621.71</v>
      </c>
      <c r="K12" s="9">
        <f t="shared" si="0"/>
        <v>39378.29</v>
      </c>
    </row>
    <row r="13" spans="1:15" x14ac:dyDescent="0.25">
      <c r="A13" s="17" t="s">
        <v>23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5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5" x14ac:dyDescent="0.25">
      <c r="A15" s="10">
        <v>6</v>
      </c>
      <c r="B15" s="11" t="s">
        <v>24</v>
      </c>
      <c r="C15" s="10" t="s">
        <v>18</v>
      </c>
      <c r="D15" s="11" t="s">
        <v>25</v>
      </c>
      <c r="E15" s="9">
        <v>35000</v>
      </c>
      <c r="F15" s="9">
        <v>1004.5</v>
      </c>
      <c r="G15" s="9">
        <v>0</v>
      </c>
      <c r="H15" s="9">
        <v>1064</v>
      </c>
      <c r="I15" s="9">
        <v>7279.9</v>
      </c>
      <c r="J15" s="9">
        <f>SUM(F15:I15)</f>
        <v>9348.4</v>
      </c>
      <c r="K15" s="9">
        <f>E15-J15</f>
        <v>25651.599999999999</v>
      </c>
    </row>
    <row r="16" spans="1:15" x14ac:dyDescent="0.25">
      <c r="A16" s="17" t="s">
        <v>26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4" x14ac:dyDescent="0.25">
      <c r="A18" s="6">
        <v>7</v>
      </c>
      <c r="B18" s="11" t="s">
        <v>27</v>
      </c>
      <c r="C18" s="10" t="s">
        <v>18</v>
      </c>
      <c r="D18" s="11" t="s">
        <v>28</v>
      </c>
      <c r="E18" s="9">
        <v>75110</v>
      </c>
      <c r="F18" s="9">
        <v>2155.66</v>
      </c>
      <c r="G18" s="9">
        <v>6014.59</v>
      </c>
      <c r="H18" s="9">
        <v>2283.34</v>
      </c>
      <c r="I18" s="9">
        <v>7802.45</v>
      </c>
      <c r="J18" s="9">
        <f>SUM(F18:I18)</f>
        <v>18256.04</v>
      </c>
      <c r="K18" s="9">
        <f>E18-J18</f>
        <v>56853.96</v>
      </c>
    </row>
    <row r="19" spans="1:14" x14ac:dyDescent="0.25">
      <c r="A19" s="13">
        <v>8</v>
      </c>
      <c r="B19" s="11" t="s">
        <v>29</v>
      </c>
      <c r="C19" s="10" t="s">
        <v>18</v>
      </c>
      <c r="D19" s="11" t="s">
        <v>30</v>
      </c>
      <c r="E19" s="9">
        <v>38000</v>
      </c>
      <c r="F19" s="9">
        <v>1090.5999999999999</v>
      </c>
      <c r="G19" s="9">
        <v>0</v>
      </c>
      <c r="H19" s="9">
        <v>1155.2</v>
      </c>
      <c r="I19" s="9">
        <v>3702.45</v>
      </c>
      <c r="J19" s="9">
        <f t="shared" ref="J19:J20" si="2">SUM(F19:I19)</f>
        <v>5948.25</v>
      </c>
      <c r="K19" s="9">
        <f t="shared" ref="K19:K20" si="3">E19-J19</f>
        <v>32051.75</v>
      </c>
    </row>
    <row r="20" spans="1:14" x14ac:dyDescent="0.25">
      <c r="A20" s="6">
        <v>9</v>
      </c>
      <c r="B20" s="11" t="s">
        <v>31</v>
      </c>
      <c r="C20" s="10" t="s">
        <v>18</v>
      </c>
      <c r="D20" s="11" t="s">
        <v>30</v>
      </c>
      <c r="E20" s="9">
        <v>35000</v>
      </c>
      <c r="F20" s="9">
        <v>1004.5</v>
      </c>
      <c r="G20" s="9">
        <v>0</v>
      </c>
      <c r="H20" s="9">
        <v>1064</v>
      </c>
      <c r="I20" s="9">
        <v>725</v>
      </c>
      <c r="J20" s="9">
        <f t="shared" si="2"/>
        <v>2793.5</v>
      </c>
      <c r="K20" s="9">
        <f t="shared" si="3"/>
        <v>32206.5</v>
      </c>
    </row>
    <row r="21" spans="1:14" x14ac:dyDescent="0.25">
      <c r="A21" s="17" t="s">
        <v>32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N22" s="1"/>
    </row>
    <row r="23" spans="1:14" x14ac:dyDescent="0.25">
      <c r="A23" s="10">
        <v>10</v>
      </c>
      <c r="B23" s="11" t="s">
        <v>33</v>
      </c>
      <c r="C23" s="10" t="s">
        <v>18</v>
      </c>
      <c r="D23" s="11" t="s">
        <v>34</v>
      </c>
      <c r="E23" s="9">
        <v>75000</v>
      </c>
      <c r="F23" s="9">
        <v>2152.5</v>
      </c>
      <c r="G23" s="9">
        <v>5993.89</v>
      </c>
      <c r="H23" s="9">
        <v>2280</v>
      </c>
      <c r="I23" s="9">
        <v>5156.42</v>
      </c>
      <c r="J23" s="9">
        <f>SUM(F23:I23)</f>
        <v>15582.81</v>
      </c>
      <c r="K23" s="9">
        <f>E23-J23</f>
        <v>59417.19</v>
      </c>
    </row>
    <row r="24" spans="1:14" x14ac:dyDescent="0.25">
      <c r="A24" s="10">
        <v>11</v>
      </c>
      <c r="B24" s="11" t="s">
        <v>35</v>
      </c>
      <c r="C24" s="10" t="s">
        <v>18</v>
      </c>
      <c r="D24" s="11" t="s">
        <v>36</v>
      </c>
      <c r="E24" s="9">
        <v>75000</v>
      </c>
      <c r="F24" s="9">
        <v>2152.5</v>
      </c>
      <c r="G24" s="9">
        <v>5993.89</v>
      </c>
      <c r="H24" s="9">
        <v>2280</v>
      </c>
      <c r="I24" s="9">
        <v>43176.59</v>
      </c>
      <c r="J24" s="9">
        <f t="shared" ref="J24:J25" si="4">SUM(F24:I24)</f>
        <v>53602.979999999996</v>
      </c>
      <c r="K24" s="9">
        <f t="shared" ref="K24:K25" si="5">E24-J24</f>
        <v>21397.020000000004</v>
      </c>
      <c r="L24" t="s">
        <v>0</v>
      </c>
    </row>
    <row r="25" spans="1:14" x14ac:dyDescent="0.25">
      <c r="A25" s="10">
        <v>12</v>
      </c>
      <c r="B25" s="11" t="s">
        <v>37</v>
      </c>
      <c r="C25" s="10" t="s">
        <v>18</v>
      </c>
      <c r="D25" s="11" t="s">
        <v>38</v>
      </c>
      <c r="E25" s="9">
        <v>26000</v>
      </c>
      <c r="F25" s="9">
        <v>746.2</v>
      </c>
      <c r="G25" s="9">
        <v>0</v>
      </c>
      <c r="H25" s="9">
        <v>790.4</v>
      </c>
      <c r="I25" s="9">
        <v>5225</v>
      </c>
      <c r="J25" s="9">
        <f t="shared" si="4"/>
        <v>6761.6</v>
      </c>
      <c r="K25" s="9">
        <f t="shared" si="5"/>
        <v>19238.400000000001</v>
      </c>
    </row>
    <row r="26" spans="1:14" x14ac:dyDescent="0.25">
      <c r="A26" s="17" t="s">
        <v>39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4" x14ac:dyDescent="0.25">
      <c r="A28" s="10">
        <v>13</v>
      </c>
      <c r="B28" s="11" t="s">
        <v>40</v>
      </c>
      <c r="C28" s="10" t="s">
        <v>18</v>
      </c>
      <c r="D28" s="11" t="s">
        <v>41</v>
      </c>
      <c r="E28" s="9">
        <v>75000</v>
      </c>
      <c r="F28" s="9">
        <v>2152.5</v>
      </c>
      <c r="G28" s="9">
        <v>6309.38</v>
      </c>
      <c r="H28" s="9">
        <v>2280</v>
      </c>
      <c r="I28" s="9">
        <v>125</v>
      </c>
      <c r="J28" s="9">
        <f>SUM(F28:I28)</f>
        <v>10866.880000000001</v>
      </c>
      <c r="K28" s="9">
        <f>E28-J28</f>
        <v>64133.119999999995</v>
      </c>
    </row>
    <row r="29" spans="1:14" x14ac:dyDescent="0.25">
      <c r="A29" s="10">
        <v>14</v>
      </c>
      <c r="B29" s="11" t="s">
        <v>42</v>
      </c>
      <c r="C29" s="10" t="s">
        <v>18</v>
      </c>
      <c r="D29" s="11" t="s">
        <v>43</v>
      </c>
      <c r="E29" s="9">
        <v>75000</v>
      </c>
      <c r="F29" s="9">
        <v>2152.5</v>
      </c>
      <c r="G29" s="9">
        <v>6309.38</v>
      </c>
      <c r="H29" s="9">
        <v>2280</v>
      </c>
      <c r="I29" s="9">
        <v>125</v>
      </c>
      <c r="J29" s="9">
        <f t="shared" ref="J29:J34" si="6">SUM(F29:I29)</f>
        <v>10866.880000000001</v>
      </c>
      <c r="K29" s="9">
        <f t="shared" ref="K29:K34" si="7">E29-J29</f>
        <v>64133.119999999995</v>
      </c>
    </row>
    <row r="30" spans="1:14" x14ac:dyDescent="0.25">
      <c r="A30" s="10">
        <v>15</v>
      </c>
      <c r="B30" s="11" t="s">
        <v>44</v>
      </c>
      <c r="C30" s="10" t="s">
        <v>18</v>
      </c>
      <c r="D30" s="11" t="s">
        <v>43</v>
      </c>
      <c r="E30" s="9">
        <v>75000</v>
      </c>
      <c r="F30" s="9">
        <v>2152.5</v>
      </c>
      <c r="G30" s="9">
        <v>6309.38</v>
      </c>
      <c r="H30" s="9">
        <v>2280</v>
      </c>
      <c r="I30" s="9">
        <v>125</v>
      </c>
      <c r="J30" s="9">
        <f t="shared" si="6"/>
        <v>10866.880000000001</v>
      </c>
      <c r="K30" s="9">
        <f t="shared" si="7"/>
        <v>64133.119999999995</v>
      </c>
    </row>
    <row r="31" spans="1:14" x14ac:dyDescent="0.25">
      <c r="A31" s="10">
        <v>16</v>
      </c>
      <c r="B31" s="11" t="s">
        <v>45</v>
      </c>
      <c r="C31" s="10" t="s">
        <v>13</v>
      </c>
      <c r="D31" s="11" t="s">
        <v>46</v>
      </c>
      <c r="E31" s="9">
        <v>75000</v>
      </c>
      <c r="F31" s="9">
        <v>2152.5</v>
      </c>
      <c r="G31" s="9">
        <v>6309.38</v>
      </c>
      <c r="H31" s="9">
        <v>2280</v>
      </c>
      <c r="I31" s="9">
        <v>125</v>
      </c>
      <c r="J31" s="9">
        <f t="shared" si="6"/>
        <v>10866.880000000001</v>
      </c>
      <c r="K31" s="9">
        <f t="shared" si="7"/>
        <v>64133.119999999995</v>
      </c>
    </row>
    <row r="32" spans="1:14" x14ac:dyDescent="0.25">
      <c r="A32" s="14">
        <v>17</v>
      </c>
      <c r="B32" s="11" t="s">
        <v>47</v>
      </c>
      <c r="C32" s="10" t="s">
        <v>18</v>
      </c>
      <c r="D32" s="11" t="s">
        <v>43</v>
      </c>
      <c r="E32" s="9">
        <v>73500</v>
      </c>
      <c r="F32" s="9">
        <v>2109.4499999999998</v>
      </c>
      <c r="G32" s="9">
        <v>6027.11</v>
      </c>
      <c r="H32" s="9">
        <v>2234.4</v>
      </c>
      <c r="I32" s="9">
        <v>12842.94</v>
      </c>
      <c r="J32" s="9">
        <f t="shared" si="6"/>
        <v>23213.9</v>
      </c>
      <c r="K32" s="9">
        <f t="shared" si="7"/>
        <v>50286.1</v>
      </c>
    </row>
    <row r="33" spans="1:15" x14ac:dyDescent="0.25">
      <c r="A33" s="10">
        <v>18</v>
      </c>
      <c r="B33" s="11" t="s">
        <v>48</v>
      </c>
      <c r="C33" s="10" t="s">
        <v>18</v>
      </c>
      <c r="D33" s="11" t="s">
        <v>21</v>
      </c>
      <c r="E33" s="9">
        <v>42000</v>
      </c>
      <c r="F33" s="9">
        <v>1205.4000000000001</v>
      </c>
      <c r="G33" s="9">
        <v>488.3</v>
      </c>
      <c r="H33" s="9">
        <v>1276.8</v>
      </c>
      <c r="I33" s="9">
        <v>16702.45</v>
      </c>
      <c r="J33" s="9">
        <f t="shared" si="6"/>
        <v>19672.95</v>
      </c>
      <c r="K33" s="9">
        <f t="shared" si="7"/>
        <v>22327.05</v>
      </c>
    </row>
    <row r="34" spans="1:15" x14ac:dyDescent="0.25">
      <c r="A34" s="10">
        <v>19</v>
      </c>
      <c r="B34" s="11" t="s">
        <v>49</v>
      </c>
      <c r="C34" s="10" t="s">
        <v>13</v>
      </c>
      <c r="D34" s="11" t="s">
        <v>50</v>
      </c>
      <c r="E34" s="9">
        <v>11893.83</v>
      </c>
      <c r="F34" s="9">
        <v>341.35</v>
      </c>
      <c r="G34" s="9">
        <v>0</v>
      </c>
      <c r="H34" s="9">
        <v>361.57</v>
      </c>
      <c r="I34" s="9">
        <v>25</v>
      </c>
      <c r="J34" s="9">
        <f t="shared" si="6"/>
        <v>727.92000000000007</v>
      </c>
      <c r="K34" s="9">
        <f t="shared" si="7"/>
        <v>11165.91</v>
      </c>
    </row>
    <row r="35" spans="1:15" x14ac:dyDescent="0.25">
      <c r="A35" s="17" t="s">
        <v>51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5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5" x14ac:dyDescent="0.25">
      <c r="A37" s="6">
        <v>20</v>
      </c>
      <c r="B37" s="11" t="s">
        <v>52</v>
      </c>
      <c r="C37" s="10" t="s">
        <v>18</v>
      </c>
      <c r="D37" s="11" t="s">
        <v>53</v>
      </c>
      <c r="E37" s="9">
        <v>88000</v>
      </c>
      <c r="F37" s="9">
        <v>2525.6</v>
      </c>
      <c r="G37" s="9">
        <v>8888.31</v>
      </c>
      <c r="H37" s="9">
        <v>2675.2</v>
      </c>
      <c r="I37" s="9">
        <v>1602.45</v>
      </c>
      <c r="J37" s="9">
        <f>SUM(F37:I37)</f>
        <v>15691.560000000001</v>
      </c>
      <c r="K37" s="9">
        <f>E37-J37</f>
        <v>72308.44</v>
      </c>
    </row>
    <row r="38" spans="1:15" x14ac:dyDescent="0.25">
      <c r="A38" s="6">
        <v>21</v>
      </c>
      <c r="B38" s="11" t="s">
        <v>54</v>
      </c>
      <c r="C38" s="10" t="s">
        <v>18</v>
      </c>
      <c r="D38" s="11" t="s">
        <v>43</v>
      </c>
      <c r="E38" s="9">
        <v>85000</v>
      </c>
      <c r="F38" s="9">
        <v>2439.5</v>
      </c>
      <c r="G38" s="9">
        <v>8576.99</v>
      </c>
      <c r="H38" s="9">
        <v>2584</v>
      </c>
      <c r="I38" s="9">
        <v>5225</v>
      </c>
      <c r="J38" s="9">
        <f t="shared" ref="J38:J41" si="8">SUM(F38:I38)</f>
        <v>18825.489999999998</v>
      </c>
      <c r="K38" s="9">
        <f t="shared" ref="K38:K41" si="9">E38-J38</f>
        <v>66174.510000000009</v>
      </c>
    </row>
    <row r="39" spans="1:15" x14ac:dyDescent="0.25">
      <c r="A39" s="6">
        <v>22</v>
      </c>
      <c r="B39" s="11" t="s">
        <v>55</v>
      </c>
      <c r="C39" s="10" t="s">
        <v>18</v>
      </c>
      <c r="D39" s="11" t="s">
        <v>289</v>
      </c>
      <c r="E39" s="9">
        <v>43500</v>
      </c>
      <c r="F39" s="9">
        <v>1248.45</v>
      </c>
      <c r="G39" s="9">
        <v>463.39</v>
      </c>
      <c r="H39" s="9">
        <v>1322.4</v>
      </c>
      <c r="I39" s="9">
        <v>16185.75</v>
      </c>
      <c r="J39" s="9">
        <f t="shared" si="8"/>
        <v>19219.990000000002</v>
      </c>
      <c r="K39" s="9">
        <f t="shared" si="9"/>
        <v>24280.01</v>
      </c>
      <c r="O39" s="1"/>
    </row>
    <row r="40" spans="1:15" x14ac:dyDescent="0.25">
      <c r="A40" s="6">
        <v>23</v>
      </c>
      <c r="B40" s="11" t="s">
        <v>56</v>
      </c>
      <c r="C40" s="10" t="s">
        <v>13</v>
      </c>
      <c r="D40" s="11" t="s">
        <v>57</v>
      </c>
      <c r="E40" s="9">
        <v>41500</v>
      </c>
      <c r="F40" s="9">
        <v>1191.05</v>
      </c>
      <c r="G40" s="9">
        <v>654.35</v>
      </c>
      <c r="H40" s="9">
        <v>1261.5999999999999</v>
      </c>
      <c r="I40" s="9">
        <v>16120.98</v>
      </c>
      <c r="J40" s="9">
        <f t="shared" si="8"/>
        <v>19227.98</v>
      </c>
      <c r="K40" s="9">
        <f t="shared" si="9"/>
        <v>22272.02</v>
      </c>
    </row>
    <row r="41" spans="1:15" x14ac:dyDescent="0.25">
      <c r="A41" s="6">
        <v>24</v>
      </c>
      <c r="B41" s="11" t="s">
        <v>58</v>
      </c>
      <c r="C41" s="10" t="s">
        <v>13</v>
      </c>
      <c r="D41" s="11" t="s">
        <v>59</v>
      </c>
      <c r="E41" s="15">
        <v>30000</v>
      </c>
      <c r="F41" s="9">
        <v>861</v>
      </c>
      <c r="G41" s="9">
        <v>0</v>
      </c>
      <c r="H41" s="9">
        <v>912</v>
      </c>
      <c r="I41" s="9">
        <v>2125</v>
      </c>
      <c r="J41" s="9">
        <f t="shared" si="8"/>
        <v>3898</v>
      </c>
      <c r="K41" s="9">
        <f t="shared" si="9"/>
        <v>26102</v>
      </c>
    </row>
    <row r="42" spans="1:15" x14ac:dyDescent="0.25">
      <c r="A42" s="17" t="s">
        <v>60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5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5" x14ac:dyDescent="0.25">
      <c r="A44" s="6">
        <v>25</v>
      </c>
      <c r="B44" s="11" t="s">
        <v>61</v>
      </c>
      <c r="C44" s="10" t="s">
        <v>18</v>
      </c>
      <c r="D44" s="11" t="s">
        <v>62</v>
      </c>
      <c r="E44" s="9">
        <v>30000</v>
      </c>
      <c r="F44" s="9">
        <v>861</v>
      </c>
      <c r="G44" s="9">
        <v>0</v>
      </c>
      <c r="H44" s="9">
        <v>912</v>
      </c>
      <c r="I44" s="9">
        <v>5422.7</v>
      </c>
      <c r="J44" s="9">
        <f>SUM(F44:I44)</f>
        <v>7195.7</v>
      </c>
      <c r="K44" s="9">
        <f>E44-J44</f>
        <v>22804.3</v>
      </c>
    </row>
    <row r="45" spans="1:15" x14ac:dyDescent="0.25">
      <c r="A45" s="6">
        <v>26</v>
      </c>
      <c r="B45" s="11" t="s">
        <v>63</v>
      </c>
      <c r="C45" s="10" t="s">
        <v>18</v>
      </c>
      <c r="D45" s="11" t="s">
        <v>62</v>
      </c>
      <c r="E45" s="9">
        <v>30000</v>
      </c>
      <c r="F45" s="9">
        <v>861</v>
      </c>
      <c r="G45" s="9">
        <v>0</v>
      </c>
      <c r="H45" s="9">
        <v>912</v>
      </c>
      <c r="I45" s="9">
        <v>12124.82</v>
      </c>
      <c r="J45" s="9">
        <f t="shared" ref="J45:J49" si="10">SUM(F45:I45)</f>
        <v>13897.82</v>
      </c>
      <c r="K45" s="9">
        <f t="shared" ref="K45:K49" si="11">E45-J45</f>
        <v>16102.18</v>
      </c>
    </row>
    <row r="46" spans="1:15" x14ac:dyDescent="0.25">
      <c r="A46" s="6">
        <v>27</v>
      </c>
      <c r="B46" s="11" t="s">
        <v>64</v>
      </c>
      <c r="C46" s="10" t="s">
        <v>13</v>
      </c>
      <c r="D46" s="11" t="s">
        <v>62</v>
      </c>
      <c r="E46" s="9">
        <v>28000</v>
      </c>
      <c r="F46" s="9">
        <v>803.6</v>
      </c>
      <c r="G46" s="9">
        <v>0</v>
      </c>
      <c r="H46" s="9">
        <v>851.2</v>
      </c>
      <c r="I46" s="9">
        <v>20570</v>
      </c>
      <c r="J46" s="9">
        <f t="shared" si="10"/>
        <v>22224.799999999999</v>
      </c>
      <c r="K46" s="9">
        <f t="shared" si="11"/>
        <v>5775.2000000000007</v>
      </c>
    </row>
    <row r="47" spans="1:15" x14ac:dyDescent="0.25">
      <c r="A47" s="6">
        <v>28</v>
      </c>
      <c r="B47" s="11" t="s">
        <v>65</v>
      </c>
      <c r="C47" s="10" t="s">
        <v>13</v>
      </c>
      <c r="D47" s="11" t="s">
        <v>62</v>
      </c>
      <c r="E47" s="9">
        <v>27000</v>
      </c>
      <c r="F47" s="9">
        <v>774.9</v>
      </c>
      <c r="G47" s="9">
        <v>0</v>
      </c>
      <c r="H47" s="9">
        <v>820.8</v>
      </c>
      <c r="I47" s="9">
        <v>125</v>
      </c>
      <c r="J47" s="9">
        <f t="shared" si="10"/>
        <v>1720.6999999999998</v>
      </c>
      <c r="K47" s="9">
        <f t="shared" si="11"/>
        <v>25279.3</v>
      </c>
    </row>
    <row r="48" spans="1:15" x14ac:dyDescent="0.25">
      <c r="A48" s="6">
        <v>29</v>
      </c>
      <c r="B48" s="11" t="s">
        <v>66</v>
      </c>
      <c r="C48" s="10" t="s">
        <v>13</v>
      </c>
      <c r="D48" s="11" t="s">
        <v>67</v>
      </c>
      <c r="E48" s="9">
        <v>25000</v>
      </c>
      <c r="F48" s="9">
        <v>717.5</v>
      </c>
      <c r="G48" s="9">
        <v>0</v>
      </c>
      <c r="H48" s="9">
        <v>760</v>
      </c>
      <c r="I48" s="9">
        <v>3135</v>
      </c>
      <c r="J48" s="9">
        <f t="shared" si="10"/>
        <v>4612.5</v>
      </c>
      <c r="K48" s="9">
        <f t="shared" si="11"/>
        <v>20387.5</v>
      </c>
    </row>
    <row r="49" spans="1:14" x14ac:dyDescent="0.25">
      <c r="A49" s="6">
        <v>30</v>
      </c>
      <c r="B49" s="11" t="s">
        <v>68</v>
      </c>
      <c r="C49" s="10" t="s">
        <v>13</v>
      </c>
      <c r="D49" s="11" t="s">
        <v>50</v>
      </c>
      <c r="E49" s="15">
        <v>15000</v>
      </c>
      <c r="F49" s="9">
        <v>430.5</v>
      </c>
      <c r="G49" s="9">
        <v>0</v>
      </c>
      <c r="H49" s="9">
        <v>456</v>
      </c>
      <c r="I49" s="9">
        <v>25</v>
      </c>
      <c r="J49" s="9">
        <f t="shared" si="10"/>
        <v>911.5</v>
      </c>
      <c r="K49" s="9">
        <f t="shared" si="11"/>
        <v>14088.5</v>
      </c>
    </row>
    <row r="50" spans="1:14" x14ac:dyDescent="0.25">
      <c r="A50" s="17" t="s">
        <v>69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4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4" x14ac:dyDescent="0.25">
      <c r="A52" s="6">
        <v>31</v>
      </c>
      <c r="B52" s="11" t="s">
        <v>70</v>
      </c>
      <c r="C52" s="10" t="s">
        <v>13</v>
      </c>
      <c r="D52" s="11" t="s">
        <v>71</v>
      </c>
      <c r="E52" s="9">
        <v>108000</v>
      </c>
      <c r="F52" s="9">
        <v>3099.6</v>
      </c>
      <c r="G52" s="9">
        <v>13987.17</v>
      </c>
      <c r="H52" s="9">
        <v>3283.2</v>
      </c>
      <c r="I52" s="9">
        <v>125</v>
      </c>
      <c r="J52" s="9">
        <f>SUM(F52:I52)</f>
        <v>20494.97</v>
      </c>
      <c r="K52" s="9">
        <f>E52-J52</f>
        <v>87505.03</v>
      </c>
      <c r="N52" s="1"/>
    </row>
    <row r="53" spans="1:14" x14ac:dyDescent="0.25">
      <c r="A53" s="6">
        <v>32</v>
      </c>
      <c r="B53" s="11" t="s">
        <v>72</v>
      </c>
      <c r="C53" s="10" t="s">
        <v>13</v>
      </c>
      <c r="D53" s="11" t="s">
        <v>73</v>
      </c>
      <c r="E53" s="9">
        <v>45000</v>
      </c>
      <c r="F53" s="9">
        <v>1291.5</v>
      </c>
      <c r="G53" s="9">
        <v>0</v>
      </c>
      <c r="H53" s="9">
        <v>1368</v>
      </c>
      <c r="I53" s="9">
        <v>6117.35</v>
      </c>
      <c r="J53" s="9">
        <f t="shared" ref="J53:J57" si="12">SUM(F53:I53)</f>
        <v>8776.85</v>
      </c>
      <c r="K53" s="9">
        <f t="shared" ref="K53:K57" si="13">E53-J53</f>
        <v>36223.15</v>
      </c>
    </row>
    <row r="54" spans="1:14" x14ac:dyDescent="0.25">
      <c r="A54" s="6">
        <v>33</v>
      </c>
      <c r="B54" s="11" t="s">
        <v>74</v>
      </c>
      <c r="C54" s="10" t="s">
        <v>13</v>
      </c>
      <c r="D54" s="11" t="s">
        <v>73</v>
      </c>
      <c r="E54" s="9">
        <v>40000</v>
      </c>
      <c r="F54" s="9">
        <v>1148</v>
      </c>
      <c r="G54" s="9">
        <v>442.65</v>
      </c>
      <c r="H54" s="9">
        <v>1216</v>
      </c>
      <c r="I54" s="9">
        <v>125</v>
      </c>
      <c r="J54" s="9">
        <f t="shared" si="12"/>
        <v>2931.65</v>
      </c>
      <c r="K54" s="9">
        <f t="shared" si="13"/>
        <v>37068.35</v>
      </c>
    </row>
    <row r="55" spans="1:14" x14ac:dyDescent="0.25">
      <c r="A55" s="6">
        <v>34</v>
      </c>
      <c r="B55" s="11" t="s">
        <v>75</v>
      </c>
      <c r="C55" s="10" t="s">
        <v>13</v>
      </c>
      <c r="D55" s="11" t="s">
        <v>76</v>
      </c>
      <c r="E55" s="9">
        <v>40000</v>
      </c>
      <c r="F55" s="9">
        <v>1148</v>
      </c>
      <c r="G55" s="9">
        <v>442.65</v>
      </c>
      <c r="H55" s="9">
        <v>1216</v>
      </c>
      <c r="I55" s="9">
        <v>7688</v>
      </c>
      <c r="J55" s="9">
        <f t="shared" si="12"/>
        <v>10494.65</v>
      </c>
      <c r="K55" s="9">
        <f t="shared" si="13"/>
        <v>29505.35</v>
      </c>
    </row>
    <row r="56" spans="1:14" x14ac:dyDescent="0.25">
      <c r="A56" s="6">
        <v>35</v>
      </c>
      <c r="B56" s="11" t="s">
        <v>77</v>
      </c>
      <c r="C56" s="10" t="s">
        <v>13</v>
      </c>
      <c r="D56" s="11" t="s">
        <v>76</v>
      </c>
      <c r="E56" s="9">
        <v>45000</v>
      </c>
      <c r="F56" s="9">
        <v>1291.5</v>
      </c>
      <c r="G56" s="9">
        <v>1148.33</v>
      </c>
      <c r="H56" s="9">
        <v>1368</v>
      </c>
      <c r="I56" s="9">
        <v>125</v>
      </c>
      <c r="J56" s="9">
        <f t="shared" si="12"/>
        <v>3932.83</v>
      </c>
      <c r="K56" s="9">
        <f t="shared" si="13"/>
        <v>41067.17</v>
      </c>
    </row>
    <row r="57" spans="1:14" x14ac:dyDescent="0.25">
      <c r="A57" s="6">
        <v>36</v>
      </c>
      <c r="B57" s="11" t="s">
        <v>78</v>
      </c>
      <c r="C57" s="10" t="s">
        <v>13</v>
      </c>
      <c r="D57" s="11" t="s">
        <v>76</v>
      </c>
      <c r="E57" s="9">
        <v>40000</v>
      </c>
      <c r="F57" s="9">
        <v>1148</v>
      </c>
      <c r="G57" s="9">
        <v>442.65</v>
      </c>
      <c r="H57" s="9">
        <v>1216</v>
      </c>
      <c r="I57" s="9">
        <v>125</v>
      </c>
      <c r="J57" s="9">
        <f t="shared" si="12"/>
        <v>2931.65</v>
      </c>
      <c r="K57" s="9">
        <f t="shared" si="13"/>
        <v>37068.35</v>
      </c>
    </row>
    <row r="58" spans="1:14" x14ac:dyDescent="0.25">
      <c r="A58" s="17" t="s">
        <v>293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4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4" x14ac:dyDescent="0.25">
      <c r="A60" s="6">
        <v>37</v>
      </c>
      <c r="B60" s="11" t="s">
        <v>79</v>
      </c>
      <c r="C60" s="10" t="s">
        <v>18</v>
      </c>
      <c r="D60" s="11" t="s">
        <v>80</v>
      </c>
      <c r="E60" s="9">
        <v>65000</v>
      </c>
      <c r="F60" s="9">
        <v>1865.5</v>
      </c>
      <c r="G60" s="9">
        <v>4427.58</v>
      </c>
      <c r="H60" s="9">
        <v>1976</v>
      </c>
      <c r="I60" s="9">
        <v>4825</v>
      </c>
      <c r="J60" s="9">
        <f>SUM(F60:I60)</f>
        <v>13094.08</v>
      </c>
      <c r="K60" s="9">
        <f>E60-J60</f>
        <v>51905.919999999998</v>
      </c>
    </row>
    <row r="61" spans="1:14" x14ac:dyDescent="0.25">
      <c r="A61" s="6">
        <v>38</v>
      </c>
      <c r="B61" s="11" t="s">
        <v>81</v>
      </c>
      <c r="C61" s="10" t="s">
        <v>13</v>
      </c>
      <c r="D61" s="11" t="s">
        <v>82</v>
      </c>
      <c r="E61" s="9">
        <v>40000</v>
      </c>
      <c r="F61" s="9">
        <v>1148</v>
      </c>
      <c r="G61" s="9">
        <v>442.65</v>
      </c>
      <c r="H61" s="9">
        <v>1216</v>
      </c>
      <c r="I61" s="9">
        <v>125</v>
      </c>
      <c r="J61" s="9">
        <f t="shared" ref="J61:J68" si="14">SUM(F61:I61)</f>
        <v>2931.65</v>
      </c>
      <c r="K61" s="9">
        <f t="shared" ref="K61:K68" si="15">E61-J61</f>
        <v>37068.35</v>
      </c>
    </row>
    <row r="62" spans="1:14" x14ac:dyDescent="0.25">
      <c r="A62" s="6">
        <v>39</v>
      </c>
      <c r="B62" s="11" t="s">
        <v>83</v>
      </c>
      <c r="C62" s="10" t="s">
        <v>18</v>
      </c>
      <c r="D62" s="11" t="s">
        <v>38</v>
      </c>
      <c r="E62" s="9">
        <v>36000</v>
      </c>
      <c r="F62" s="9">
        <v>1033.2</v>
      </c>
      <c r="G62" s="9">
        <v>0</v>
      </c>
      <c r="H62" s="9">
        <v>1094.4000000000001</v>
      </c>
      <c r="I62" s="9">
        <v>125</v>
      </c>
      <c r="J62" s="9">
        <f t="shared" si="14"/>
        <v>2252.6000000000004</v>
      </c>
      <c r="K62" s="9">
        <f t="shared" si="15"/>
        <v>33747.4</v>
      </c>
    </row>
    <row r="63" spans="1:14" x14ac:dyDescent="0.25">
      <c r="A63" s="6">
        <v>40</v>
      </c>
      <c r="B63" s="11" t="s">
        <v>84</v>
      </c>
      <c r="C63" s="10" t="s">
        <v>18</v>
      </c>
      <c r="D63" s="11" t="s">
        <v>85</v>
      </c>
      <c r="E63" s="9">
        <v>30000</v>
      </c>
      <c r="F63" s="9">
        <v>861</v>
      </c>
      <c r="G63" s="9">
        <v>0</v>
      </c>
      <c r="H63" s="9">
        <v>912</v>
      </c>
      <c r="I63" s="9">
        <v>3714.23</v>
      </c>
      <c r="J63" s="9">
        <f t="shared" si="14"/>
        <v>5487.23</v>
      </c>
      <c r="K63" s="9">
        <f t="shared" si="15"/>
        <v>24512.77</v>
      </c>
    </row>
    <row r="64" spans="1:14" x14ac:dyDescent="0.25">
      <c r="A64" s="6">
        <v>41</v>
      </c>
      <c r="B64" s="11" t="s">
        <v>86</v>
      </c>
      <c r="C64" s="10" t="s">
        <v>18</v>
      </c>
      <c r="D64" s="11" t="s">
        <v>85</v>
      </c>
      <c r="E64" s="9">
        <v>30000</v>
      </c>
      <c r="F64" s="9">
        <v>861</v>
      </c>
      <c r="G64" s="9">
        <v>0</v>
      </c>
      <c r="H64" s="9">
        <v>912</v>
      </c>
      <c r="I64" s="9">
        <v>225</v>
      </c>
      <c r="J64" s="9">
        <f t="shared" si="14"/>
        <v>1998</v>
      </c>
      <c r="K64" s="9">
        <f t="shared" si="15"/>
        <v>28002</v>
      </c>
    </row>
    <row r="65" spans="1:11" x14ac:dyDescent="0.25">
      <c r="A65" s="6">
        <v>42</v>
      </c>
      <c r="B65" s="11" t="s">
        <v>87</v>
      </c>
      <c r="C65" s="10" t="s">
        <v>13</v>
      </c>
      <c r="D65" s="11" t="s">
        <v>88</v>
      </c>
      <c r="E65" s="9">
        <v>29000</v>
      </c>
      <c r="F65" s="9">
        <v>832.3</v>
      </c>
      <c r="G65" s="9">
        <v>0</v>
      </c>
      <c r="H65" s="9">
        <v>881.6</v>
      </c>
      <c r="I65" s="9">
        <v>25</v>
      </c>
      <c r="J65" s="9">
        <f t="shared" si="14"/>
        <v>1738.9</v>
      </c>
      <c r="K65" s="9">
        <f t="shared" si="15"/>
        <v>27261.1</v>
      </c>
    </row>
    <row r="66" spans="1:11" x14ac:dyDescent="0.25">
      <c r="A66" s="6">
        <v>43</v>
      </c>
      <c r="B66" s="11" t="s">
        <v>89</v>
      </c>
      <c r="C66" s="10" t="s">
        <v>13</v>
      </c>
      <c r="D66" s="11" t="s">
        <v>88</v>
      </c>
      <c r="E66" s="9">
        <v>25000</v>
      </c>
      <c r="F66" s="9">
        <v>717.5</v>
      </c>
      <c r="G66" s="9">
        <v>0</v>
      </c>
      <c r="H66" s="9">
        <v>760</v>
      </c>
      <c r="I66" s="9">
        <v>4135</v>
      </c>
      <c r="J66" s="9">
        <f t="shared" si="14"/>
        <v>5612.5</v>
      </c>
      <c r="K66" s="9">
        <f t="shared" si="15"/>
        <v>19387.5</v>
      </c>
    </row>
    <row r="67" spans="1:11" x14ac:dyDescent="0.25">
      <c r="A67" s="6">
        <v>44</v>
      </c>
      <c r="B67" s="11" t="s">
        <v>90</v>
      </c>
      <c r="C67" s="10" t="s">
        <v>13</v>
      </c>
      <c r="D67" s="11" t="s">
        <v>88</v>
      </c>
      <c r="E67" s="9">
        <v>24000</v>
      </c>
      <c r="F67" s="9">
        <v>688.8</v>
      </c>
      <c r="G67" s="9">
        <v>0</v>
      </c>
      <c r="H67" s="9">
        <v>729.6</v>
      </c>
      <c r="I67" s="9">
        <v>125</v>
      </c>
      <c r="J67" s="9">
        <f t="shared" si="14"/>
        <v>1543.4</v>
      </c>
      <c r="K67" s="9">
        <f t="shared" si="15"/>
        <v>22456.6</v>
      </c>
    </row>
    <row r="68" spans="1:11" x14ac:dyDescent="0.25">
      <c r="A68" s="6">
        <v>45</v>
      </c>
      <c r="B68" s="11" t="s">
        <v>91</v>
      </c>
      <c r="C68" s="10" t="s">
        <v>18</v>
      </c>
      <c r="D68" s="11" t="s">
        <v>92</v>
      </c>
      <c r="E68" s="9">
        <v>25000</v>
      </c>
      <c r="F68" s="9">
        <v>717.5</v>
      </c>
      <c r="G68" s="9">
        <v>0</v>
      </c>
      <c r="H68" s="9">
        <v>760</v>
      </c>
      <c r="I68" s="9">
        <v>3145</v>
      </c>
      <c r="J68" s="9">
        <f t="shared" si="14"/>
        <v>4622.5</v>
      </c>
      <c r="K68" s="9">
        <f t="shared" si="15"/>
        <v>20377.5</v>
      </c>
    </row>
    <row r="69" spans="1:11" x14ac:dyDescent="0.25">
      <c r="A69" s="17" t="s">
        <v>93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x14ac:dyDescent="0.25">
      <c r="A71" s="10">
        <v>46</v>
      </c>
      <c r="B71" s="11" t="s">
        <v>94</v>
      </c>
      <c r="C71" s="10" t="s">
        <v>13</v>
      </c>
      <c r="D71" s="11" t="s">
        <v>95</v>
      </c>
      <c r="E71" s="9">
        <v>47000</v>
      </c>
      <c r="F71" s="9">
        <v>1348.9</v>
      </c>
      <c r="G71" s="9">
        <v>1430.6</v>
      </c>
      <c r="H71" s="9">
        <v>1428.8</v>
      </c>
      <c r="I71" s="9">
        <v>225</v>
      </c>
      <c r="J71" s="9">
        <f>SUM(F71:I71)</f>
        <v>4433.3</v>
      </c>
      <c r="K71" s="9">
        <f>E71-J71</f>
        <v>42566.7</v>
      </c>
    </row>
    <row r="72" spans="1:11" x14ac:dyDescent="0.25">
      <c r="A72" s="10">
        <v>47</v>
      </c>
      <c r="B72" s="11" t="s">
        <v>96</v>
      </c>
      <c r="C72" s="10" t="s">
        <v>13</v>
      </c>
      <c r="D72" s="11" t="s">
        <v>97</v>
      </c>
      <c r="E72" s="9">
        <v>38185</v>
      </c>
      <c r="F72" s="9">
        <v>1095.9100000000001</v>
      </c>
      <c r="G72" s="9">
        <v>186.49</v>
      </c>
      <c r="H72" s="9">
        <v>1160.82</v>
      </c>
      <c r="I72" s="9">
        <v>21589.21</v>
      </c>
      <c r="J72" s="9">
        <f t="shared" ref="J72:J80" si="16">SUM(F72:I72)</f>
        <v>24032.43</v>
      </c>
      <c r="K72" s="9">
        <f t="shared" ref="K72:K81" si="17">E72-J72</f>
        <v>14152.57</v>
      </c>
    </row>
    <row r="73" spans="1:11" x14ac:dyDescent="0.25">
      <c r="A73" s="10">
        <v>48</v>
      </c>
      <c r="B73" s="11" t="s">
        <v>98</v>
      </c>
      <c r="C73" s="10" t="s">
        <v>13</v>
      </c>
      <c r="D73" s="11" t="s">
        <v>97</v>
      </c>
      <c r="E73" s="9">
        <v>36665</v>
      </c>
      <c r="F73" s="9">
        <v>1052.29</v>
      </c>
      <c r="G73" s="9">
        <v>0</v>
      </c>
      <c r="H73" s="9">
        <v>1114.6199999999999</v>
      </c>
      <c r="I73" s="9">
        <v>6199.76</v>
      </c>
      <c r="J73" s="9">
        <f t="shared" si="16"/>
        <v>8366.67</v>
      </c>
      <c r="K73" s="9">
        <f t="shared" si="17"/>
        <v>28298.33</v>
      </c>
    </row>
    <row r="74" spans="1:11" x14ac:dyDescent="0.25">
      <c r="A74" s="10">
        <v>49</v>
      </c>
      <c r="B74" s="11" t="s">
        <v>99</v>
      </c>
      <c r="C74" s="10" t="s">
        <v>18</v>
      </c>
      <c r="D74" s="11" t="s">
        <v>62</v>
      </c>
      <c r="E74" s="9">
        <v>30000</v>
      </c>
      <c r="F74" s="9">
        <v>861</v>
      </c>
      <c r="G74" s="9">
        <v>0</v>
      </c>
      <c r="H74" s="9">
        <v>912</v>
      </c>
      <c r="I74" s="9">
        <v>7108.75</v>
      </c>
      <c r="J74" s="9">
        <f t="shared" si="16"/>
        <v>8881.75</v>
      </c>
      <c r="K74" s="9">
        <f t="shared" si="17"/>
        <v>21118.25</v>
      </c>
    </row>
    <row r="75" spans="1:11" x14ac:dyDescent="0.25">
      <c r="A75" s="10">
        <v>50</v>
      </c>
      <c r="B75" s="11" t="s">
        <v>100</v>
      </c>
      <c r="C75" s="10" t="s">
        <v>13</v>
      </c>
      <c r="D75" s="11" t="s">
        <v>101</v>
      </c>
      <c r="E75" s="9">
        <v>27000</v>
      </c>
      <c r="F75" s="9">
        <v>774.9</v>
      </c>
      <c r="G75" s="9">
        <v>0</v>
      </c>
      <c r="H75" s="9">
        <v>820.8</v>
      </c>
      <c r="I75" s="9">
        <v>225</v>
      </c>
      <c r="J75" s="9">
        <f t="shared" si="16"/>
        <v>1820.6999999999998</v>
      </c>
      <c r="K75" s="9">
        <f t="shared" si="17"/>
        <v>25179.3</v>
      </c>
    </row>
    <row r="76" spans="1:11" x14ac:dyDescent="0.25">
      <c r="A76" s="10">
        <v>51</v>
      </c>
      <c r="B76" s="11" t="s">
        <v>102</v>
      </c>
      <c r="C76" s="10" t="s">
        <v>13</v>
      </c>
      <c r="D76" s="11" t="s">
        <v>101</v>
      </c>
      <c r="E76" s="9">
        <v>26900</v>
      </c>
      <c r="F76" s="9">
        <v>772.03</v>
      </c>
      <c r="G76" s="9">
        <v>0</v>
      </c>
      <c r="H76" s="9">
        <v>817.76</v>
      </c>
      <c r="I76" s="9">
        <v>18305</v>
      </c>
      <c r="J76" s="9">
        <f t="shared" si="16"/>
        <v>19894.79</v>
      </c>
      <c r="K76" s="9">
        <f t="shared" si="17"/>
        <v>7005.2099999999991</v>
      </c>
    </row>
    <row r="77" spans="1:11" x14ac:dyDescent="0.25">
      <c r="A77" s="10">
        <v>52</v>
      </c>
      <c r="B77" s="11" t="s">
        <v>103</v>
      </c>
      <c r="C77" s="10" t="s">
        <v>13</v>
      </c>
      <c r="D77" s="11" t="s">
        <v>101</v>
      </c>
      <c r="E77" s="9">
        <v>25900</v>
      </c>
      <c r="F77" s="9">
        <v>743.33</v>
      </c>
      <c r="G77" s="9">
        <v>0</v>
      </c>
      <c r="H77" s="9">
        <v>787.36</v>
      </c>
      <c r="I77" s="9">
        <v>1722.45</v>
      </c>
      <c r="J77" s="9">
        <f t="shared" si="16"/>
        <v>3253.1400000000003</v>
      </c>
      <c r="K77" s="9">
        <f t="shared" si="17"/>
        <v>22646.86</v>
      </c>
    </row>
    <row r="78" spans="1:11" x14ac:dyDescent="0.25">
      <c r="A78" s="10">
        <v>53</v>
      </c>
      <c r="B78" s="11" t="s">
        <v>104</v>
      </c>
      <c r="C78" s="10" t="s">
        <v>13</v>
      </c>
      <c r="D78" s="11" t="s">
        <v>101</v>
      </c>
      <c r="E78" s="9">
        <v>25900</v>
      </c>
      <c r="F78" s="9">
        <v>743.33</v>
      </c>
      <c r="G78" s="9">
        <v>0</v>
      </c>
      <c r="H78" s="9">
        <v>787.36</v>
      </c>
      <c r="I78" s="9">
        <v>9881.07</v>
      </c>
      <c r="J78" s="9">
        <f t="shared" si="16"/>
        <v>11411.76</v>
      </c>
      <c r="K78" s="9">
        <f t="shared" si="17"/>
        <v>14488.24</v>
      </c>
    </row>
    <row r="79" spans="1:11" x14ac:dyDescent="0.25">
      <c r="A79" s="10">
        <v>54</v>
      </c>
      <c r="B79" s="11" t="s">
        <v>105</v>
      </c>
      <c r="C79" s="10" t="s">
        <v>13</v>
      </c>
      <c r="D79" s="11" t="s">
        <v>106</v>
      </c>
      <c r="E79" s="9">
        <v>25000</v>
      </c>
      <c r="F79" s="9">
        <v>717.5</v>
      </c>
      <c r="G79" s="9">
        <v>0</v>
      </c>
      <c r="H79" s="9">
        <v>760</v>
      </c>
      <c r="I79" s="9">
        <v>10025</v>
      </c>
      <c r="J79" s="9">
        <f t="shared" si="16"/>
        <v>11502.5</v>
      </c>
      <c r="K79" s="9">
        <f t="shared" si="17"/>
        <v>13497.5</v>
      </c>
    </row>
    <row r="80" spans="1:11" x14ac:dyDescent="0.25">
      <c r="A80" s="10">
        <v>55</v>
      </c>
      <c r="B80" s="11" t="s">
        <v>107</v>
      </c>
      <c r="C80" s="10" t="s">
        <v>13</v>
      </c>
      <c r="D80" s="11" t="s">
        <v>101</v>
      </c>
      <c r="E80" s="9">
        <v>25900</v>
      </c>
      <c r="F80" s="9">
        <v>743.33</v>
      </c>
      <c r="G80" s="9">
        <v>0</v>
      </c>
      <c r="H80" s="9">
        <v>787.36</v>
      </c>
      <c r="I80" s="9">
        <v>25</v>
      </c>
      <c r="J80" s="9">
        <f t="shared" si="16"/>
        <v>1555.69</v>
      </c>
      <c r="K80" s="9">
        <f t="shared" si="17"/>
        <v>24344.31</v>
      </c>
    </row>
    <row r="81" spans="1:11" x14ac:dyDescent="0.25">
      <c r="A81" s="10">
        <v>56</v>
      </c>
      <c r="B81" s="11" t="s">
        <v>108</v>
      </c>
      <c r="C81" s="10" t="s">
        <v>13</v>
      </c>
      <c r="D81" s="11" t="s">
        <v>101</v>
      </c>
      <c r="E81" s="9">
        <v>25900</v>
      </c>
      <c r="F81" s="9">
        <v>743.33</v>
      </c>
      <c r="G81" s="9">
        <v>0</v>
      </c>
      <c r="H81" s="9">
        <v>787.36</v>
      </c>
      <c r="I81" s="9">
        <v>19015</v>
      </c>
      <c r="J81" s="9">
        <f>SUM(F81:I81)</f>
        <v>20545.689999999999</v>
      </c>
      <c r="K81" s="9">
        <f t="shared" si="17"/>
        <v>5354.3100000000013</v>
      </c>
    </row>
    <row r="82" spans="1:11" x14ac:dyDescent="0.25">
      <c r="A82" s="17" t="s">
        <v>109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x14ac:dyDescent="0.25">
      <c r="A84" s="6">
        <v>57</v>
      </c>
      <c r="B84" s="11" t="s">
        <v>110</v>
      </c>
      <c r="C84" s="10" t="s">
        <v>18</v>
      </c>
      <c r="D84" s="11" t="s">
        <v>111</v>
      </c>
      <c r="E84" s="9">
        <v>46000</v>
      </c>
      <c r="F84" s="9">
        <v>1320.2</v>
      </c>
      <c r="G84" s="9">
        <v>1289.46</v>
      </c>
      <c r="H84" s="9">
        <v>1398.4</v>
      </c>
      <c r="I84" s="9">
        <v>125</v>
      </c>
      <c r="J84" s="9">
        <f>SUM(F84:I84)</f>
        <v>4133.0599999999995</v>
      </c>
      <c r="K84" s="9">
        <f>E84-J84</f>
        <v>41866.94</v>
      </c>
    </row>
    <row r="85" spans="1:11" x14ac:dyDescent="0.25">
      <c r="A85" s="6">
        <v>58</v>
      </c>
      <c r="B85" s="11" t="s">
        <v>112</v>
      </c>
      <c r="C85" s="10" t="s">
        <v>18</v>
      </c>
      <c r="D85" s="11" t="s">
        <v>113</v>
      </c>
      <c r="E85" s="9">
        <v>35000</v>
      </c>
      <c r="F85" s="9">
        <v>1004.5</v>
      </c>
      <c r="G85" s="9">
        <v>0</v>
      </c>
      <c r="H85" s="9">
        <v>1064</v>
      </c>
      <c r="I85" s="9">
        <v>1225</v>
      </c>
      <c r="J85" s="9">
        <f t="shared" ref="J85:J88" si="18">SUM(F85:I85)</f>
        <v>3293.5</v>
      </c>
      <c r="K85" s="9">
        <f t="shared" ref="K85:K88" si="19">E85-J85</f>
        <v>31706.5</v>
      </c>
    </row>
    <row r="86" spans="1:11" x14ac:dyDescent="0.25">
      <c r="A86" s="6">
        <v>59</v>
      </c>
      <c r="B86" s="11" t="s">
        <v>114</v>
      </c>
      <c r="C86" s="10" t="s">
        <v>18</v>
      </c>
      <c r="D86" s="11" t="s">
        <v>115</v>
      </c>
      <c r="E86" s="9">
        <v>39000</v>
      </c>
      <c r="F86" s="9">
        <v>1119.3</v>
      </c>
      <c r="G86" s="9">
        <v>301.52</v>
      </c>
      <c r="H86" s="9">
        <v>1185.5999999999999</v>
      </c>
      <c r="I86" s="9">
        <v>16404</v>
      </c>
      <c r="J86" s="9">
        <f t="shared" si="18"/>
        <v>19010.419999999998</v>
      </c>
      <c r="K86" s="9">
        <f t="shared" si="19"/>
        <v>19989.580000000002</v>
      </c>
    </row>
    <row r="87" spans="1:11" x14ac:dyDescent="0.25">
      <c r="A87" s="6">
        <v>60</v>
      </c>
      <c r="B87" s="11" t="s">
        <v>116</v>
      </c>
      <c r="C87" s="10" t="s">
        <v>18</v>
      </c>
      <c r="D87" s="11" t="s">
        <v>115</v>
      </c>
      <c r="E87" s="9">
        <v>30000</v>
      </c>
      <c r="F87" s="9">
        <v>861</v>
      </c>
      <c r="G87" s="9">
        <v>0</v>
      </c>
      <c r="H87" s="9">
        <v>912</v>
      </c>
      <c r="I87" s="9">
        <v>1702.45</v>
      </c>
      <c r="J87" s="9">
        <f t="shared" si="18"/>
        <v>3475.45</v>
      </c>
      <c r="K87" s="9">
        <f t="shared" si="19"/>
        <v>26524.55</v>
      </c>
    </row>
    <row r="88" spans="1:11" x14ac:dyDescent="0.25">
      <c r="A88" s="6">
        <v>61</v>
      </c>
      <c r="B88" s="11" t="s">
        <v>117</v>
      </c>
      <c r="C88" s="10" t="s">
        <v>18</v>
      </c>
      <c r="D88" s="11" t="s">
        <v>30</v>
      </c>
      <c r="E88" s="9">
        <v>35000</v>
      </c>
      <c r="F88" s="9">
        <v>1004.5</v>
      </c>
      <c r="G88" s="9">
        <v>0</v>
      </c>
      <c r="H88" s="9">
        <v>1064</v>
      </c>
      <c r="I88" s="9">
        <v>125</v>
      </c>
      <c r="J88" s="9">
        <f t="shared" si="18"/>
        <v>2193.5</v>
      </c>
      <c r="K88" s="9">
        <f t="shared" si="19"/>
        <v>32806.5</v>
      </c>
    </row>
    <row r="89" spans="1:11" x14ac:dyDescent="0.25">
      <c r="A89" s="6"/>
      <c r="B89" s="11"/>
      <c r="C89" s="10"/>
      <c r="D89" s="11"/>
      <c r="E89" s="9"/>
      <c r="F89" s="9"/>
      <c r="G89" s="9"/>
      <c r="H89" s="9"/>
      <c r="I89" s="9"/>
      <c r="J89" s="9"/>
      <c r="K89" s="9"/>
    </row>
    <row r="90" spans="1:11" x14ac:dyDescent="0.25">
      <c r="A90" s="6"/>
      <c r="B90" s="11"/>
      <c r="C90" s="10"/>
      <c r="D90" s="11"/>
      <c r="E90" s="9"/>
      <c r="F90" s="9"/>
      <c r="G90" s="9"/>
      <c r="H90" s="9"/>
      <c r="I90" s="9"/>
      <c r="J90" s="9"/>
      <c r="K90" s="9"/>
    </row>
    <row r="91" spans="1:11" x14ac:dyDescent="0.25">
      <c r="A91" s="17" t="s">
        <v>294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x14ac:dyDescent="0.25">
      <c r="A93" s="6">
        <v>62</v>
      </c>
      <c r="B93" s="11" t="s">
        <v>118</v>
      </c>
      <c r="C93" s="10" t="s">
        <v>18</v>
      </c>
      <c r="D93" s="11" t="s">
        <v>288</v>
      </c>
      <c r="E93" s="9">
        <v>118000</v>
      </c>
      <c r="F93" s="9">
        <v>3386.6</v>
      </c>
      <c r="G93" s="9">
        <v>15550.69</v>
      </c>
      <c r="H93" s="9">
        <v>3587.2</v>
      </c>
      <c r="I93" s="9">
        <v>8441.81</v>
      </c>
      <c r="J93" s="9">
        <f>SUM(F93:I93)</f>
        <v>30966.300000000003</v>
      </c>
      <c r="K93" s="9">
        <f>E93-J93</f>
        <v>87033.7</v>
      </c>
    </row>
    <row r="94" spans="1:11" x14ac:dyDescent="0.25">
      <c r="A94" s="6">
        <v>63</v>
      </c>
      <c r="B94" s="11" t="s">
        <v>119</v>
      </c>
      <c r="C94" s="10" t="s">
        <v>18</v>
      </c>
      <c r="D94" s="11" t="s">
        <v>120</v>
      </c>
      <c r="E94" s="9">
        <v>85000</v>
      </c>
      <c r="F94" s="9">
        <v>2439.5</v>
      </c>
      <c r="G94" s="9">
        <v>8576.99</v>
      </c>
      <c r="H94" s="9">
        <v>2584</v>
      </c>
      <c r="I94" s="9">
        <v>37379.29</v>
      </c>
      <c r="J94" s="9">
        <f t="shared" ref="J94:J99" si="20">SUM(F94:I94)</f>
        <v>50979.78</v>
      </c>
      <c r="K94" s="9">
        <f t="shared" ref="K94:K99" si="21">E94-J94</f>
        <v>34020.22</v>
      </c>
    </row>
    <row r="95" spans="1:11" x14ac:dyDescent="0.25">
      <c r="A95" s="6">
        <v>64</v>
      </c>
      <c r="B95" s="11" t="s">
        <v>121</v>
      </c>
      <c r="C95" s="10" t="s">
        <v>13</v>
      </c>
      <c r="D95" s="11" t="s">
        <v>122</v>
      </c>
      <c r="E95" s="9">
        <v>65000</v>
      </c>
      <c r="F95" s="9">
        <v>1865.5</v>
      </c>
      <c r="G95" s="9">
        <v>4427.58</v>
      </c>
      <c r="H95" s="9">
        <v>1976</v>
      </c>
      <c r="I95" s="9">
        <v>125</v>
      </c>
      <c r="J95" s="9">
        <f t="shared" si="20"/>
        <v>8394.08</v>
      </c>
      <c r="K95" s="9">
        <f t="shared" si="21"/>
        <v>56605.919999999998</v>
      </c>
    </row>
    <row r="96" spans="1:11" x14ac:dyDescent="0.25">
      <c r="A96" s="6">
        <v>65</v>
      </c>
      <c r="B96" s="11" t="s">
        <v>123</v>
      </c>
      <c r="C96" s="10" t="s">
        <v>18</v>
      </c>
      <c r="D96" s="11" t="s">
        <v>124</v>
      </c>
      <c r="E96" s="9">
        <v>65000</v>
      </c>
      <c r="F96" s="9">
        <v>1865.5</v>
      </c>
      <c r="G96" s="9">
        <v>4427.58</v>
      </c>
      <c r="H96" s="9">
        <v>1976</v>
      </c>
      <c r="I96" s="9">
        <v>3125</v>
      </c>
      <c r="J96" s="9">
        <f t="shared" si="20"/>
        <v>11394.08</v>
      </c>
      <c r="K96" s="9">
        <f t="shared" si="21"/>
        <v>53605.919999999998</v>
      </c>
    </row>
    <row r="97" spans="1:11" x14ac:dyDescent="0.25">
      <c r="A97" s="6">
        <v>66</v>
      </c>
      <c r="B97" s="11" t="s">
        <v>125</v>
      </c>
      <c r="C97" s="10" t="s">
        <v>13</v>
      </c>
      <c r="D97" s="11" t="s">
        <v>126</v>
      </c>
      <c r="E97" s="9">
        <v>65000</v>
      </c>
      <c r="F97" s="9">
        <v>1865.5</v>
      </c>
      <c r="G97" s="9">
        <v>3796.6</v>
      </c>
      <c r="H97" s="9">
        <v>1976</v>
      </c>
      <c r="I97" s="9">
        <v>19217.900000000001</v>
      </c>
      <c r="J97" s="9">
        <f t="shared" si="20"/>
        <v>26856</v>
      </c>
      <c r="K97" s="9">
        <f t="shared" si="21"/>
        <v>38144</v>
      </c>
    </row>
    <row r="98" spans="1:11" x14ac:dyDescent="0.25">
      <c r="A98" s="6">
        <v>67</v>
      </c>
      <c r="B98" s="11" t="s">
        <v>127</v>
      </c>
      <c r="C98" s="10" t="s">
        <v>18</v>
      </c>
      <c r="D98" s="11" t="s">
        <v>113</v>
      </c>
      <c r="E98" s="9">
        <v>35000</v>
      </c>
      <c r="F98" s="9">
        <v>1004.5</v>
      </c>
      <c r="G98" s="9">
        <v>0</v>
      </c>
      <c r="H98" s="9">
        <v>1064</v>
      </c>
      <c r="I98" s="9">
        <v>1125</v>
      </c>
      <c r="J98" s="9">
        <f t="shared" si="20"/>
        <v>3193.5</v>
      </c>
      <c r="K98" s="9">
        <f t="shared" si="21"/>
        <v>31806.5</v>
      </c>
    </row>
    <row r="99" spans="1:11" x14ac:dyDescent="0.25">
      <c r="A99" s="6">
        <v>68</v>
      </c>
      <c r="B99" s="11" t="s">
        <v>128</v>
      </c>
      <c r="C99" s="10" t="s">
        <v>18</v>
      </c>
      <c r="D99" s="11" t="s">
        <v>124</v>
      </c>
      <c r="E99" s="9">
        <v>30187.5</v>
      </c>
      <c r="F99" s="9">
        <v>866.38</v>
      </c>
      <c r="G99" s="9">
        <v>0</v>
      </c>
      <c r="H99" s="9">
        <v>917.7</v>
      </c>
      <c r="I99" s="9">
        <v>125</v>
      </c>
      <c r="J99" s="9">
        <f t="shared" si="20"/>
        <v>1909.08</v>
      </c>
      <c r="K99" s="9">
        <f t="shared" si="21"/>
        <v>28278.42</v>
      </c>
    </row>
    <row r="100" spans="1:11" x14ac:dyDescent="0.25">
      <c r="A100" s="17" t="s">
        <v>129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x14ac:dyDescent="0.25">
      <c r="A102" s="6">
        <v>69</v>
      </c>
      <c r="B102" s="11" t="s">
        <v>130</v>
      </c>
      <c r="C102" s="10" t="s">
        <v>13</v>
      </c>
      <c r="D102" s="11" t="s">
        <v>131</v>
      </c>
      <c r="E102" s="9">
        <v>30000</v>
      </c>
      <c r="F102" s="9">
        <v>861</v>
      </c>
      <c r="G102" s="9">
        <v>0</v>
      </c>
      <c r="H102" s="9">
        <v>912</v>
      </c>
      <c r="I102" s="9">
        <v>14125</v>
      </c>
      <c r="J102" s="9">
        <f>SUM(F102:I102)</f>
        <v>15898</v>
      </c>
      <c r="K102" s="9">
        <f>E102-J102</f>
        <v>14102</v>
      </c>
    </row>
    <row r="103" spans="1:11" x14ac:dyDescent="0.25">
      <c r="A103" s="6">
        <v>70</v>
      </c>
      <c r="B103" s="11" t="s">
        <v>132</v>
      </c>
      <c r="C103" s="10" t="s">
        <v>18</v>
      </c>
      <c r="D103" s="11" t="s">
        <v>133</v>
      </c>
      <c r="E103" s="9">
        <v>30000</v>
      </c>
      <c r="F103" s="9">
        <v>861</v>
      </c>
      <c r="G103" s="9">
        <v>0</v>
      </c>
      <c r="H103" s="9">
        <v>912</v>
      </c>
      <c r="I103" s="9">
        <v>1125</v>
      </c>
      <c r="J103" s="9">
        <f t="shared" ref="J103:J116" si="22">SUM(F103:I103)</f>
        <v>2898</v>
      </c>
      <c r="K103" s="9">
        <f t="shared" ref="K103:K116" si="23">E103-J103</f>
        <v>27102</v>
      </c>
    </row>
    <row r="104" spans="1:11" x14ac:dyDescent="0.25">
      <c r="A104" s="6">
        <v>71</v>
      </c>
      <c r="B104" s="11" t="s">
        <v>134</v>
      </c>
      <c r="C104" s="10" t="s">
        <v>13</v>
      </c>
      <c r="D104" s="11" t="s">
        <v>135</v>
      </c>
      <c r="E104" s="9">
        <v>26800</v>
      </c>
      <c r="F104" s="9">
        <v>769.16</v>
      </c>
      <c r="G104" s="9">
        <v>0</v>
      </c>
      <c r="H104" s="9">
        <v>814.72</v>
      </c>
      <c r="I104" s="9">
        <v>14045.7</v>
      </c>
      <c r="J104" s="9">
        <f t="shared" si="22"/>
        <v>15629.580000000002</v>
      </c>
      <c r="K104" s="9">
        <f t="shared" si="23"/>
        <v>11170.419999999998</v>
      </c>
    </row>
    <row r="105" spans="1:11" x14ac:dyDescent="0.25">
      <c r="A105" s="6">
        <v>72</v>
      </c>
      <c r="B105" s="11" t="s">
        <v>136</v>
      </c>
      <c r="C105" s="10" t="s">
        <v>13</v>
      </c>
      <c r="D105" s="11" t="s">
        <v>135</v>
      </c>
      <c r="E105" s="9">
        <v>24800</v>
      </c>
      <c r="F105" s="9">
        <v>711.76</v>
      </c>
      <c r="G105" s="9">
        <v>0</v>
      </c>
      <c r="H105" s="9">
        <v>753.92</v>
      </c>
      <c r="I105" s="9">
        <v>8435</v>
      </c>
      <c r="J105" s="9">
        <f t="shared" si="22"/>
        <v>9900.68</v>
      </c>
      <c r="K105" s="9">
        <f t="shared" si="23"/>
        <v>14899.32</v>
      </c>
    </row>
    <row r="106" spans="1:11" x14ac:dyDescent="0.25">
      <c r="A106" s="6">
        <v>73</v>
      </c>
      <c r="B106" s="11" t="s">
        <v>137</v>
      </c>
      <c r="C106" s="10" t="s">
        <v>13</v>
      </c>
      <c r="D106" s="11" t="s">
        <v>135</v>
      </c>
      <c r="E106" s="9">
        <v>24800</v>
      </c>
      <c r="F106" s="9">
        <v>711.76</v>
      </c>
      <c r="G106" s="9">
        <v>0</v>
      </c>
      <c r="H106" s="9">
        <v>753.92</v>
      </c>
      <c r="I106" s="9">
        <v>1135</v>
      </c>
      <c r="J106" s="9">
        <f t="shared" si="22"/>
        <v>2600.6799999999998</v>
      </c>
      <c r="K106" s="9">
        <f t="shared" si="23"/>
        <v>22199.32</v>
      </c>
    </row>
    <row r="107" spans="1:11" x14ac:dyDescent="0.25">
      <c r="A107" s="6">
        <v>74</v>
      </c>
      <c r="B107" s="11" t="s">
        <v>138</v>
      </c>
      <c r="C107" s="10" t="s">
        <v>18</v>
      </c>
      <c r="D107" s="11" t="s">
        <v>139</v>
      </c>
      <c r="E107" s="9">
        <v>23700</v>
      </c>
      <c r="F107" s="9">
        <v>680.19</v>
      </c>
      <c r="G107" s="9">
        <v>0</v>
      </c>
      <c r="H107" s="9">
        <v>720.48</v>
      </c>
      <c r="I107" s="9">
        <v>3670</v>
      </c>
      <c r="J107" s="9">
        <f t="shared" si="22"/>
        <v>5070.67</v>
      </c>
      <c r="K107" s="9">
        <f t="shared" si="23"/>
        <v>18629.330000000002</v>
      </c>
    </row>
    <row r="108" spans="1:11" x14ac:dyDescent="0.25">
      <c r="A108" s="6">
        <v>75</v>
      </c>
      <c r="B108" s="11" t="s">
        <v>140</v>
      </c>
      <c r="C108" s="10" t="s">
        <v>18</v>
      </c>
      <c r="D108" s="11" t="s">
        <v>139</v>
      </c>
      <c r="E108" s="9">
        <v>23700</v>
      </c>
      <c r="F108" s="9">
        <v>680.19</v>
      </c>
      <c r="G108" s="9">
        <v>0</v>
      </c>
      <c r="H108" s="9">
        <v>720.48</v>
      </c>
      <c r="I108" s="9">
        <v>1335</v>
      </c>
      <c r="J108" s="9">
        <f t="shared" si="22"/>
        <v>2735.67</v>
      </c>
      <c r="K108" s="9">
        <f t="shared" si="23"/>
        <v>20964.330000000002</v>
      </c>
    </row>
    <row r="109" spans="1:11" x14ac:dyDescent="0.25">
      <c r="A109" s="6">
        <v>76</v>
      </c>
      <c r="B109" s="11" t="s">
        <v>141</v>
      </c>
      <c r="C109" s="10" t="s">
        <v>18</v>
      </c>
      <c r="D109" s="11" t="s">
        <v>139</v>
      </c>
      <c r="E109" s="9">
        <v>23700</v>
      </c>
      <c r="F109" s="9">
        <v>680.19</v>
      </c>
      <c r="G109" s="9">
        <v>0</v>
      </c>
      <c r="H109" s="9">
        <v>720.48</v>
      </c>
      <c r="I109" s="9">
        <v>25</v>
      </c>
      <c r="J109" s="9">
        <f t="shared" si="22"/>
        <v>1425.67</v>
      </c>
      <c r="K109" s="9">
        <f t="shared" si="23"/>
        <v>22274.33</v>
      </c>
    </row>
    <row r="110" spans="1:11" x14ac:dyDescent="0.25">
      <c r="A110" s="6">
        <v>77</v>
      </c>
      <c r="B110" s="11" t="s">
        <v>142</v>
      </c>
      <c r="C110" s="10" t="s">
        <v>18</v>
      </c>
      <c r="D110" s="11" t="s">
        <v>139</v>
      </c>
      <c r="E110" s="9">
        <v>23700</v>
      </c>
      <c r="F110" s="9">
        <v>680.19</v>
      </c>
      <c r="G110" s="9">
        <v>0</v>
      </c>
      <c r="H110" s="9">
        <v>720.48</v>
      </c>
      <c r="I110" s="9">
        <v>7330</v>
      </c>
      <c r="J110" s="9">
        <f t="shared" si="22"/>
        <v>8730.67</v>
      </c>
      <c r="K110" s="9">
        <f t="shared" si="23"/>
        <v>14969.33</v>
      </c>
    </row>
    <row r="111" spans="1:11" x14ac:dyDescent="0.25">
      <c r="A111" s="6">
        <v>78</v>
      </c>
      <c r="B111" s="11" t="s">
        <v>143</v>
      </c>
      <c r="C111" s="10" t="s">
        <v>18</v>
      </c>
      <c r="D111" s="11" t="s">
        <v>139</v>
      </c>
      <c r="E111" s="9">
        <v>23700</v>
      </c>
      <c r="F111" s="9">
        <v>680.19</v>
      </c>
      <c r="G111" s="9">
        <v>0</v>
      </c>
      <c r="H111" s="9">
        <v>720.48</v>
      </c>
      <c r="I111" s="9">
        <v>3125</v>
      </c>
      <c r="J111" s="9">
        <f t="shared" si="22"/>
        <v>4525.67</v>
      </c>
      <c r="K111" s="9">
        <f t="shared" si="23"/>
        <v>19174.330000000002</v>
      </c>
    </row>
    <row r="112" spans="1:11" x14ac:dyDescent="0.25">
      <c r="A112" s="6">
        <v>79</v>
      </c>
      <c r="B112" s="11" t="s">
        <v>144</v>
      </c>
      <c r="C112" s="10" t="s">
        <v>18</v>
      </c>
      <c r="D112" s="11" t="s">
        <v>139</v>
      </c>
      <c r="E112" s="9">
        <v>20400</v>
      </c>
      <c r="F112" s="9">
        <v>585.48</v>
      </c>
      <c r="G112" s="9">
        <v>0</v>
      </c>
      <c r="H112" s="9">
        <v>620.16</v>
      </c>
      <c r="I112" s="9">
        <v>2035</v>
      </c>
      <c r="J112" s="9">
        <f t="shared" si="22"/>
        <v>3240.64</v>
      </c>
      <c r="K112" s="9">
        <f t="shared" si="23"/>
        <v>17159.36</v>
      </c>
    </row>
    <row r="113" spans="1:11" x14ac:dyDescent="0.25">
      <c r="A113" s="6">
        <v>80</v>
      </c>
      <c r="B113" s="11" t="s">
        <v>145</v>
      </c>
      <c r="C113" s="10" t="s">
        <v>18</v>
      </c>
      <c r="D113" s="11" t="s">
        <v>139</v>
      </c>
      <c r="E113" s="15">
        <v>20000</v>
      </c>
      <c r="F113" s="9">
        <v>574</v>
      </c>
      <c r="G113" s="9">
        <v>0</v>
      </c>
      <c r="H113" s="9">
        <v>608</v>
      </c>
      <c r="I113" s="9">
        <v>9453</v>
      </c>
      <c r="J113" s="9">
        <f t="shared" si="22"/>
        <v>10635</v>
      </c>
      <c r="K113" s="9">
        <f t="shared" si="23"/>
        <v>9365</v>
      </c>
    </row>
    <row r="114" spans="1:11" x14ac:dyDescent="0.25">
      <c r="A114" s="6">
        <v>81</v>
      </c>
      <c r="B114" s="11" t="s">
        <v>146</v>
      </c>
      <c r="C114" s="10" t="s">
        <v>18</v>
      </c>
      <c r="D114" s="11" t="s">
        <v>139</v>
      </c>
      <c r="E114" s="9">
        <v>20000</v>
      </c>
      <c r="F114" s="9">
        <v>574</v>
      </c>
      <c r="G114" s="9">
        <v>0</v>
      </c>
      <c r="H114" s="9">
        <v>608</v>
      </c>
      <c r="I114" s="9">
        <v>10955.3</v>
      </c>
      <c r="J114" s="9">
        <f t="shared" si="22"/>
        <v>12137.3</v>
      </c>
      <c r="K114" s="9">
        <f t="shared" si="23"/>
        <v>7862.7000000000007</v>
      </c>
    </row>
    <row r="115" spans="1:11" x14ac:dyDescent="0.25">
      <c r="A115" s="6">
        <v>82</v>
      </c>
      <c r="B115" s="11" t="s">
        <v>147</v>
      </c>
      <c r="C115" s="10" t="s">
        <v>18</v>
      </c>
      <c r="D115" s="11" t="s">
        <v>139</v>
      </c>
      <c r="E115" s="9">
        <v>10000</v>
      </c>
      <c r="F115" s="9">
        <v>287</v>
      </c>
      <c r="G115" s="9">
        <v>0</v>
      </c>
      <c r="H115" s="9">
        <v>304</v>
      </c>
      <c r="I115" s="9">
        <v>1025</v>
      </c>
      <c r="J115" s="9">
        <f t="shared" si="22"/>
        <v>1616</v>
      </c>
      <c r="K115" s="9">
        <f t="shared" si="23"/>
        <v>8384</v>
      </c>
    </row>
    <row r="116" spans="1:11" x14ac:dyDescent="0.25">
      <c r="A116" s="6">
        <v>83</v>
      </c>
      <c r="B116" s="11" t="s">
        <v>148</v>
      </c>
      <c r="C116" s="10" t="s">
        <v>13</v>
      </c>
      <c r="D116" s="11" t="s">
        <v>135</v>
      </c>
      <c r="E116" s="9">
        <v>10000</v>
      </c>
      <c r="F116" s="9">
        <v>287</v>
      </c>
      <c r="G116" s="9">
        <v>0</v>
      </c>
      <c r="H116" s="9">
        <v>304</v>
      </c>
      <c r="I116" s="9">
        <v>25</v>
      </c>
      <c r="J116" s="9">
        <f t="shared" si="22"/>
        <v>616</v>
      </c>
      <c r="K116" s="9">
        <f t="shared" si="23"/>
        <v>9384</v>
      </c>
    </row>
    <row r="117" spans="1:11" x14ac:dyDescent="0.25">
      <c r="A117" s="17" t="s">
        <v>149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x14ac:dyDescent="0.25">
      <c r="A119" s="6">
        <v>84</v>
      </c>
      <c r="B119" s="11" t="s">
        <v>150</v>
      </c>
      <c r="C119" s="10" t="s">
        <v>18</v>
      </c>
      <c r="D119" s="11" t="s">
        <v>151</v>
      </c>
      <c r="E119" s="9">
        <v>75000</v>
      </c>
      <c r="F119" s="9">
        <v>2152.5</v>
      </c>
      <c r="G119" s="9">
        <v>6309.38</v>
      </c>
      <c r="H119" s="9">
        <v>2280</v>
      </c>
      <c r="I119" s="9">
        <v>2235</v>
      </c>
      <c r="J119" s="9">
        <f>SUM(F119:I119)</f>
        <v>12976.880000000001</v>
      </c>
      <c r="K119" s="9">
        <f>E119-J119</f>
        <v>62023.119999999995</v>
      </c>
    </row>
    <row r="121" spans="1:11" x14ac:dyDescent="0.25">
      <c r="A121" s="19" t="s">
        <v>152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1"/>
    </row>
    <row r="122" spans="1:11" x14ac:dyDescent="0.25">
      <c r="A122" s="22"/>
      <c r="B122" s="23"/>
      <c r="C122" s="23"/>
      <c r="D122" s="23"/>
      <c r="E122" s="23"/>
      <c r="F122" s="23"/>
      <c r="G122" s="23"/>
      <c r="H122" s="23"/>
      <c r="I122" s="23"/>
      <c r="J122" s="23"/>
      <c r="K122" s="24"/>
    </row>
    <row r="123" spans="1:11" x14ac:dyDescent="0.25">
      <c r="A123" s="10">
        <v>85</v>
      </c>
      <c r="B123" s="11" t="s">
        <v>153</v>
      </c>
      <c r="C123" s="10" t="s">
        <v>13</v>
      </c>
      <c r="D123" s="11" t="s">
        <v>154</v>
      </c>
      <c r="E123" s="9">
        <v>180000</v>
      </c>
      <c r="F123" s="9">
        <v>5166</v>
      </c>
      <c r="G123" s="9">
        <v>30923.37</v>
      </c>
      <c r="H123" s="9">
        <v>5472</v>
      </c>
      <c r="I123" s="9">
        <v>125</v>
      </c>
      <c r="J123" s="9">
        <f>SUM(F123:I123)</f>
        <v>41686.369999999995</v>
      </c>
      <c r="K123" s="9">
        <f>E123-J123</f>
        <v>138313.63</v>
      </c>
    </row>
    <row r="124" spans="1:11" x14ac:dyDescent="0.25">
      <c r="A124" s="10">
        <v>86</v>
      </c>
      <c r="B124" s="11" t="s">
        <v>155</v>
      </c>
      <c r="C124" s="10" t="s">
        <v>18</v>
      </c>
      <c r="D124" s="11" t="s">
        <v>156</v>
      </c>
      <c r="E124" s="9">
        <v>50000</v>
      </c>
      <c r="F124" s="9">
        <v>1435</v>
      </c>
      <c r="G124" s="9">
        <v>1854</v>
      </c>
      <c r="H124" s="9">
        <v>1520</v>
      </c>
      <c r="I124" s="9">
        <v>3125</v>
      </c>
      <c r="J124" s="9">
        <f>SUM(F124:I124)</f>
        <v>7934</v>
      </c>
      <c r="K124" s="9">
        <f>E124-J124</f>
        <v>42066</v>
      </c>
    </row>
    <row r="125" spans="1:11" x14ac:dyDescent="0.25">
      <c r="A125" s="19" t="s">
        <v>157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1"/>
    </row>
    <row r="126" spans="1:11" x14ac:dyDescent="0.25">
      <c r="A126" s="22"/>
      <c r="B126" s="23"/>
      <c r="C126" s="23"/>
      <c r="D126" s="23"/>
      <c r="E126" s="23"/>
      <c r="F126" s="23"/>
      <c r="G126" s="23"/>
      <c r="H126" s="23"/>
      <c r="I126" s="23"/>
      <c r="J126" s="23"/>
      <c r="K126" s="24"/>
    </row>
    <row r="127" spans="1:11" x14ac:dyDescent="0.25">
      <c r="A127" s="10">
        <v>87</v>
      </c>
      <c r="B127" s="11" t="s">
        <v>158</v>
      </c>
      <c r="C127" s="10" t="s">
        <v>13</v>
      </c>
      <c r="D127" s="11" t="s">
        <v>159</v>
      </c>
      <c r="E127" s="9">
        <v>70000</v>
      </c>
      <c r="F127" s="9">
        <v>2009</v>
      </c>
      <c r="G127" s="9">
        <v>5368.48</v>
      </c>
      <c r="H127" s="12">
        <v>2128</v>
      </c>
      <c r="I127" s="9">
        <v>1525</v>
      </c>
      <c r="J127" s="9">
        <f>SUM(F127:I127)</f>
        <v>11030.48</v>
      </c>
      <c r="K127" s="9">
        <f>E127-J127</f>
        <v>58969.520000000004</v>
      </c>
    </row>
    <row r="128" spans="1:11" x14ac:dyDescent="0.25">
      <c r="A128" s="10">
        <v>88</v>
      </c>
      <c r="B128" s="11" t="s">
        <v>160</v>
      </c>
      <c r="C128" s="10" t="s">
        <v>18</v>
      </c>
      <c r="D128" s="11" t="s">
        <v>159</v>
      </c>
      <c r="E128" s="9">
        <v>65000</v>
      </c>
      <c r="F128" s="9">
        <v>1865.5</v>
      </c>
      <c r="G128" s="9">
        <v>4112.09</v>
      </c>
      <c r="H128" s="9">
        <v>1976</v>
      </c>
      <c r="I128" s="9">
        <v>17438.91</v>
      </c>
      <c r="J128" s="9">
        <f t="shared" ref="J128:J132" si="24">SUM(F128:I128)</f>
        <v>25392.5</v>
      </c>
      <c r="K128" s="9">
        <f t="shared" ref="K128:K132" si="25">E128-J128</f>
        <v>39607.5</v>
      </c>
    </row>
    <row r="129" spans="1:11" x14ac:dyDescent="0.25">
      <c r="A129" s="10">
        <v>89</v>
      </c>
      <c r="B129" s="11" t="s">
        <v>161</v>
      </c>
      <c r="C129" s="10" t="s">
        <v>18</v>
      </c>
      <c r="D129" s="11" t="s">
        <v>159</v>
      </c>
      <c r="E129" s="9">
        <v>60000</v>
      </c>
      <c r="F129" s="9">
        <v>1722</v>
      </c>
      <c r="G129" s="9">
        <v>3486.68</v>
      </c>
      <c r="H129" s="9">
        <v>1824</v>
      </c>
      <c r="I129" s="9">
        <v>3135</v>
      </c>
      <c r="J129" s="9">
        <f t="shared" si="24"/>
        <v>10167.68</v>
      </c>
      <c r="K129" s="9">
        <f t="shared" si="25"/>
        <v>49832.32</v>
      </c>
    </row>
    <row r="130" spans="1:11" x14ac:dyDescent="0.25">
      <c r="A130" s="10">
        <v>90</v>
      </c>
      <c r="B130" s="11" t="s">
        <v>162</v>
      </c>
      <c r="C130" s="10" t="s">
        <v>13</v>
      </c>
      <c r="D130" s="11" t="s">
        <v>159</v>
      </c>
      <c r="E130" s="9">
        <v>55000</v>
      </c>
      <c r="F130" s="9">
        <v>1578.5</v>
      </c>
      <c r="G130" s="9">
        <v>2323.06</v>
      </c>
      <c r="H130" s="9">
        <v>1672</v>
      </c>
      <c r="I130" s="9">
        <v>1702.45</v>
      </c>
      <c r="J130" s="9">
        <f t="shared" si="24"/>
        <v>7276.0099999999993</v>
      </c>
      <c r="K130" s="9">
        <f t="shared" si="25"/>
        <v>47723.99</v>
      </c>
    </row>
    <row r="131" spans="1:11" x14ac:dyDescent="0.25">
      <c r="A131" s="10">
        <v>91</v>
      </c>
      <c r="B131" s="11" t="s">
        <v>163</v>
      </c>
      <c r="C131" s="10" t="s">
        <v>13</v>
      </c>
      <c r="D131" s="11" t="s">
        <v>164</v>
      </c>
      <c r="E131" s="9">
        <v>39000</v>
      </c>
      <c r="F131" s="9">
        <v>1119.3</v>
      </c>
      <c r="G131" s="9">
        <v>301.52</v>
      </c>
      <c r="H131" s="9">
        <v>1185.5999999999999</v>
      </c>
      <c r="I131" s="9">
        <v>25</v>
      </c>
      <c r="J131" s="9">
        <f>SUM(F131:I131)</f>
        <v>2631.42</v>
      </c>
      <c r="K131" s="9">
        <f>E131-J131</f>
        <v>36368.58</v>
      </c>
    </row>
    <row r="132" spans="1:11" x14ac:dyDescent="0.25">
      <c r="A132" s="10">
        <v>92</v>
      </c>
      <c r="B132" s="11" t="s">
        <v>165</v>
      </c>
      <c r="C132" s="10" t="s">
        <v>13</v>
      </c>
      <c r="D132" s="11" t="s">
        <v>164</v>
      </c>
      <c r="E132" s="9">
        <v>39000</v>
      </c>
      <c r="F132" s="9">
        <v>1119.3</v>
      </c>
      <c r="G132" s="9">
        <v>301.52</v>
      </c>
      <c r="H132" s="9">
        <v>1185.5999999999999</v>
      </c>
      <c r="I132" s="9">
        <v>6135</v>
      </c>
      <c r="J132" s="9">
        <f t="shared" si="24"/>
        <v>8741.42</v>
      </c>
      <c r="K132" s="9">
        <f t="shared" si="25"/>
        <v>30258.58</v>
      </c>
    </row>
    <row r="133" spans="1:11" x14ac:dyDescent="0.25">
      <c r="A133" s="19" t="s">
        <v>166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1"/>
    </row>
    <row r="134" spans="1:11" x14ac:dyDescent="0.25">
      <c r="A134" s="22"/>
      <c r="B134" s="23"/>
      <c r="C134" s="23"/>
      <c r="D134" s="23"/>
      <c r="E134" s="23"/>
      <c r="F134" s="23"/>
      <c r="G134" s="23"/>
      <c r="H134" s="23"/>
      <c r="I134" s="23"/>
      <c r="J134" s="23"/>
      <c r="K134" s="24"/>
    </row>
    <row r="135" spans="1:11" x14ac:dyDescent="0.25">
      <c r="A135" s="10">
        <v>93</v>
      </c>
      <c r="B135" s="11" t="s">
        <v>167</v>
      </c>
      <c r="C135" s="10" t="s">
        <v>13</v>
      </c>
      <c r="D135" s="11" t="s">
        <v>168</v>
      </c>
      <c r="E135" s="9">
        <v>128000</v>
      </c>
      <c r="F135" s="9">
        <v>3673.6</v>
      </c>
      <c r="G135" s="9">
        <v>18691.669999999998</v>
      </c>
      <c r="H135" s="9">
        <v>3891.2</v>
      </c>
      <c r="I135" s="9">
        <v>3125</v>
      </c>
      <c r="J135" s="9">
        <f>SUM(F135:I135)</f>
        <v>29381.469999999998</v>
      </c>
      <c r="K135" s="9">
        <f>E135-J135</f>
        <v>98618.53</v>
      </c>
    </row>
    <row r="136" spans="1:11" x14ac:dyDescent="0.25">
      <c r="A136" s="10">
        <v>94</v>
      </c>
      <c r="B136" s="11" t="s">
        <v>169</v>
      </c>
      <c r="C136" s="10" t="s">
        <v>13</v>
      </c>
      <c r="D136" s="11" t="s">
        <v>170</v>
      </c>
      <c r="E136" s="9">
        <v>65000</v>
      </c>
      <c r="F136" s="9">
        <v>1865.5</v>
      </c>
      <c r="G136" s="9">
        <v>4427.58</v>
      </c>
      <c r="H136" s="9">
        <v>1976</v>
      </c>
      <c r="I136" s="9">
        <v>7757.5</v>
      </c>
      <c r="J136" s="9">
        <f t="shared" ref="J136:J137" si="26">SUM(F136:I136)</f>
        <v>16026.58</v>
      </c>
      <c r="K136" s="9">
        <f t="shared" ref="K136:K137" si="27">E136-J136</f>
        <v>48973.42</v>
      </c>
    </row>
    <row r="137" spans="1:11" x14ac:dyDescent="0.25">
      <c r="A137" s="10">
        <v>95</v>
      </c>
      <c r="B137" s="11" t="s">
        <v>171</v>
      </c>
      <c r="C137" s="10" t="s">
        <v>13</v>
      </c>
      <c r="D137" s="11" t="s">
        <v>172</v>
      </c>
      <c r="E137" s="9">
        <v>55000</v>
      </c>
      <c r="F137" s="9">
        <v>1578.5</v>
      </c>
      <c r="G137" s="9">
        <v>2559.6799999999998</v>
      </c>
      <c r="H137" s="9">
        <v>1672</v>
      </c>
      <c r="I137" s="9">
        <v>10319.81</v>
      </c>
      <c r="J137" s="9">
        <f t="shared" si="26"/>
        <v>16129.99</v>
      </c>
      <c r="K137" s="9">
        <f t="shared" si="27"/>
        <v>38870.01</v>
      </c>
    </row>
    <row r="138" spans="1:11" x14ac:dyDescent="0.25">
      <c r="A138" s="19" t="s">
        <v>23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1"/>
    </row>
    <row r="139" spans="1:11" x14ac:dyDescent="0.25">
      <c r="A139" s="22"/>
      <c r="B139" s="23"/>
      <c r="C139" s="23"/>
      <c r="D139" s="23"/>
      <c r="E139" s="23"/>
      <c r="F139" s="23"/>
      <c r="G139" s="23"/>
      <c r="H139" s="23"/>
      <c r="I139" s="23"/>
      <c r="J139" s="23"/>
      <c r="K139" s="24"/>
    </row>
    <row r="140" spans="1:11" x14ac:dyDescent="0.25">
      <c r="A140" s="10">
        <v>96</v>
      </c>
      <c r="B140" s="11" t="s">
        <v>173</v>
      </c>
      <c r="C140" s="10" t="s">
        <v>13</v>
      </c>
      <c r="D140" s="11" t="s">
        <v>174</v>
      </c>
      <c r="E140" s="9">
        <v>155000</v>
      </c>
      <c r="F140" s="9">
        <v>4448.5</v>
      </c>
      <c r="G140" s="9">
        <v>24254.02</v>
      </c>
      <c r="H140" s="9">
        <v>4712</v>
      </c>
      <c r="I140" s="9">
        <v>3279.9</v>
      </c>
      <c r="J140" s="9">
        <f>SUM(F140:I140)</f>
        <v>36694.420000000006</v>
      </c>
      <c r="K140" s="9">
        <f>E140-J140</f>
        <v>118305.57999999999</v>
      </c>
    </row>
    <row r="141" spans="1:11" x14ac:dyDescent="0.25">
      <c r="A141" s="10">
        <v>97</v>
      </c>
      <c r="B141" s="11" t="s">
        <v>175</v>
      </c>
      <c r="C141" s="10" t="s">
        <v>13</v>
      </c>
      <c r="D141" s="11" t="s">
        <v>176</v>
      </c>
      <c r="E141" s="9">
        <v>25000</v>
      </c>
      <c r="F141" s="9">
        <v>717.5</v>
      </c>
      <c r="G141" s="9">
        <v>0</v>
      </c>
      <c r="H141" s="9">
        <v>760</v>
      </c>
      <c r="I141" s="9">
        <v>25</v>
      </c>
      <c r="J141" s="9">
        <f t="shared" ref="J141:J147" si="28">SUM(F141:I141)</f>
        <v>1502.5</v>
      </c>
      <c r="K141" s="9">
        <f t="shared" ref="K141:K147" si="29">E141-J141</f>
        <v>23497.5</v>
      </c>
    </row>
    <row r="142" spans="1:11" x14ac:dyDescent="0.25">
      <c r="A142" s="10">
        <v>98</v>
      </c>
      <c r="B142" s="11" t="s">
        <v>177</v>
      </c>
      <c r="C142" s="10" t="s">
        <v>13</v>
      </c>
      <c r="D142" s="11" t="s">
        <v>176</v>
      </c>
      <c r="E142" s="9">
        <v>25000</v>
      </c>
      <c r="F142" s="9">
        <v>717.5</v>
      </c>
      <c r="G142" s="9">
        <v>0</v>
      </c>
      <c r="H142" s="9">
        <v>760</v>
      </c>
      <c r="I142" s="9">
        <v>25</v>
      </c>
      <c r="J142" s="9">
        <f t="shared" si="28"/>
        <v>1502.5</v>
      </c>
      <c r="K142" s="9">
        <f t="shared" si="29"/>
        <v>23497.5</v>
      </c>
    </row>
    <row r="143" spans="1:11" x14ac:dyDescent="0.25">
      <c r="A143" s="10">
        <v>99</v>
      </c>
      <c r="B143" s="11" t="s">
        <v>178</v>
      </c>
      <c r="C143" s="10" t="s">
        <v>13</v>
      </c>
      <c r="D143" s="11" t="s">
        <v>179</v>
      </c>
      <c r="E143" s="9">
        <v>22000</v>
      </c>
      <c r="F143" s="9">
        <v>631.4</v>
      </c>
      <c r="G143" s="9">
        <v>0</v>
      </c>
      <c r="H143" s="9">
        <v>668.8</v>
      </c>
      <c r="I143" s="9">
        <v>25</v>
      </c>
      <c r="J143" s="9">
        <f t="shared" si="28"/>
        <v>1325.1999999999998</v>
      </c>
      <c r="K143" s="9">
        <f t="shared" si="29"/>
        <v>20674.8</v>
      </c>
    </row>
    <row r="144" spans="1:11" x14ac:dyDescent="0.25">
      <c r="A144" s="10">
        <v>100</v>
      </c>
      <c r="B144" s="11" t="s">
        <v>180</v>
      </c>
      <c r="C144" s="10" t="s">
        <v>13</v>
      </c>
      <c r="D144" s="11" t="s">
        <v>179</v>
      </c>
      <c r="E144" s="9">
        <v>20000</v>
      </c>
      <c r="F144" s="9">
        <v>574</v>
      </c>
      <c r="G144" s="9">
        <v>0</v>
      </c>
      <c r="H144" s="9">
        <v>608</v>
      </c>
      <c r="I144" s="9">
        <v>25</v>
      </c>
      <c r="J144" s="9">
        <f t="shared" si="28"/>
        <v>1207</v>
      </c>
      <c r="K144" s="9">
        <f t="shared" si="29"/>
        <v>18793</v>
      </c>
    </row>
    <row r="145" spans="1:11" x14ac:dyDescent="0.25">
      <c r="A145" s="10">
        <v>101</v>
      </c>
      <c r="B145" s="11" t="s">
        <v>181</v>
      </c>
      <c r="C145" s="10" t="s">
        <v>13</v>
      </c>
      <c r="D145" s="11" t="s">
        <v>179</v>
      </c>
      <c r="E145" s="9">
        <v>18000</v>
      </c>
      <c r="F145" s="9">
        <v>516.6</v>
      </c>
      <c r="G145" s="9">
        <v>0</v>
      </c>
      <c r="H145" s="9">
        <v>547.20000000000005</v>
      </c>
      <c r="I145" s="9">
        <v>25</v>
      </c>
      <c r="J145" s="9">
        <f t="shared" si="28"/>
        <v>1088.8000000000002</v>
      </c>
      <c r="K145" s="9">
        <f t="shared" si="29"/>
        <v>16911.2</v>
      </c>
    </row>
    <row r="146" spans="1:11" x14ac:dyDescent="0.25">
      <c r="A146" s="10">
        <v>102</v>
      </c>
      <c r="B146" s="11" t="s">
        <v>182</v>
      </c>
      <c r="C146" s="10" t="s">
        <v>13</v>
      </c>
      <c r="D146" s="11" t="s">
        <v>183</v>
      </c>
      <c r="E146" s="9">
        <v>15000</v>
      </c>
      <c r="F146" s="9">
        <v>430.5</v>
      </c>
      <c r="G146" s="9">
        <v>0</v>
      </c>
      <c r="H146" s="9">
        <v>456</v>
      </c>
      <c r="I146" s="9">
        <v>25</v>
      </c>
      <c r="J146" s="9">
        <f t="shared" si="28"/>
        <v>911.5</v>
      </c>
      <c r="K146" s="9">
        <f t="shared" si="29"/>
        <v>14088.5</v>
      </c>
    </row>
    <row r="147" spans="1:11" x14ac:dyDescent="0.25">
      <c r="A147" s="10">
        <v>103</v>
      </c>
      <c r="B147" s="11" t="s">
        <v>184</v>
      </c>
      <c r="C147" s="10" t="s">
        <v>13</v>
      </c>
      <c r="D147" s="11" t="s">
        <v>183</v>
      </c>
      <c r="E147" s="9">
        <v>10000</v>
      </c>
      <c r="F147" s="9">
        <v>287</v>
      </c>
      <c r="G147" s="9">
        <v>0</v>
      </c>
      <c r="H147" s="9">
        <v>304</v>
      </c>
      <c r="I147" s="9">
        <v>25</v>
      </c>
      <c r="J147" s="9">
        <f t="shared" si="28"/>
        <v>616</v>
      </c>
      <c r="K147" s="9">
        <f t="shared" si="29"/>
        <v>9384</v>
      </c>
    </row>
    <row r="148" spans="1:11" x14ac:dyDescent="0.25">
      <c r="A148" s="19" t="s">
        <v>185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1"/>
    </row>
    <row r="149" spans="1:11" x14ac:dyDescent="0.25">
      <c r="A149" s="22"/>
      <c r="B149" s="23"/>
      <c r="C149" s="23"/>
      <c r="D149" s="23"/>
      <c r="E149" s="23"/>
      <c r="F149" s="23"/>
      <c r="G149" s="23"/>
      <c r="H149" s="23"/>
      <c r="I149" s="23"/>
      <c r="J149" s="23"/>
      <c r="K149" s="24"/>
    </row>
    <row r="150" spans="1:11" x14ac:dyDescent="0.25">
      <c r="A150" s="10">
        <v>104</v>
      </c>
      <c r="B150" s="11" t="s">
        <v>186</v>
      </c>
      <c r="C150" s="10" t="s">
        <v>13</v>
      </c>
      <c r="D150" s="11" t="s">
        <v>187</v>
      </c>
      <c r="E150" s="9">
        <v>77000</v>
      </c>
      <c r="F150" s="9">
        <v>2209.9</v>
      </c>
      <c r="G150" s="9">
        <v>6695.19</v>
      </c>
      <c r="H150" s="9">
        <v>2340.8000000000002</v>
      </c>
      <c r="I150" s="9">
        <v>125</v>
      </c>
      <c r="J150" s="9">
        <f t="shared" ref="J150:J152" si="30">SUM(F150:I150)</f>
        <v>11370.89</v>
      </c>
      <c r="K150" s="9">
        <f t="shared" ref="K150:K152" si="31">E150-J150</f>
        <v>65629.11</v>
      </c>
    </row>
    <row r="151" spans="1:11" x14ac:dyDescent="0.25">
      <c r="A151" s="10">
        <v>105</v>
      </c>
      <c r="B151" s="11" t="s">
        <v>188</v>
      </c>
      <c r="C151" s="10" t="s">
        <v>18</v>
      </c>
      <c r="D151" s="11" t="s">
        <v>36</v>
      </c>
      <c r="E151" s="9">
        <v>75000</v>
      </c>
      <c r="F151" s="9">
        <v>2152.5</v>
      </c>
      <c r="G151" s="9">
        <v>5993.89</v>
      </c>
      <c r="H151" s="9">
        <v>2280</v>
      </c>
      <c r="I151" s="9">
        <v>3502.45</v>
      </c>
      <c r="J151" s="9">
        <f t="shared" si="30"/>
        <v>13928.84</v>
      </c>
      <c r="K151" s="9">
        <f t="shared" si="31"/>
        <v>61071.16</v>
      </c>
    </row>
    <row r="152" spans="1:11" x14ac:dyDescent="0.25">
      <c r="A152" s="10">
        <v>106</v>
      </c>
      <c r="B152" s="11" t="s">
        <v>189</v>
      </c>
      <c r="C152" s="10" t="s">
        <v>13</v>
      </c>
      <c r="D152" s="11" t="s">
        <v>190</v>
      </c>
      <c r="E152" s="9">
        <v>60000</v>
      </c>
      <c r="F152" s="9">
        <v>1722</v>
      </c>
      <c r="G152" s="9">
        <v>3486.68</v>
      </c>
      <c r="H152" s="9">
        <v>1824</v>
      </c>
      <c r="I152" s="9">
        <v>125</v>
      </c>
      <c r="J152" s="9">
        <f t="shared" si="30"/>
        <v>7157.68</v>
      </c>
      <c r="K152" s="9">
        <f t="shared" si="31"/>
        <v>52842.32</v>
      </c>
    </row>
    <row r="153" spans="1:11" x14ac:dyDescent="0.25">
      <c r="A153" s="19" t="s">
        <v>191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21"/>
    </row>
    <row r="154" spans="1:11" x14ac:dyDescent="0.25">
      <c r="A154" s="22"/>
      <c r="B154" s="23"/>
      <c r="C154" s="23"/>
      <c r="D154" s="23"/>
      <c r="E154" s="23"/>
      <c r="F154" s="23"/>
      <c r="G154" s="23"/>
      <c r="H154" s="23"/>
      <c r="I154" s="23"/>
      <c r="J154" s="23"/>
      <c r="K154" s="24"/>
    </row>
    <row r="155" spans="1:11" x14ac:dyDescent="0.25">
      <c r="A155" s="10">
        <v>107</v>
      </c>
      <c r="B155" s="11" t="s">
        <v>192</v>
      </c>
      <c r="C155" s="10" t="s">
        <v>13</v>
      </c>
      <c r="D155" s="11" t="s">
        <v>193</v>
      </c>
      <c r="E155" s="15">
        <v>108000</v>
      </c>
      <c r="F155" s="9">
        <v>3099.6</v>
      </c>
      <c r="G155" s="9">
        <v>13592.81</v>
      </c>
      <c r="H155" s="9">
        <v>3283.2</v>
      </c>
      <c r="I155" s="9">
        <v>1602.45</v>
      </c>
      <c r="J155" s="9">
        <f>SUM(F155:I155)</f>
        <v>21578.06</v>
      </c>
      <c r="K155" s="9">
        <f>E155-J155</f>
        <v>86421.94</v>
      </c>
    </row>
    <row r="156" spans="1:11" x14ac:dyDescent="0.25">
      <c r="A156" s="10">
        <v>108</v>
      </c>
      <c r="B156" s="11" t="s">
        <v>194</v>
      </c>
      <c r="C156" s="10" t="s">
        <v>18</v>
      </c>
      <c r="D156" s="11" t="s">
        <v>195</v>
      </c>
      <c r="E156" s="15">
        <v>61760</v>
      </c>
      <c r="F156" s="9">
        <v>1772.51</v>
      </c>
      <c r="G156" s="9">
        <v>3817.87</v>
      </c>
      <c r="H156" s="9">
        <v>1877.5</v>
      </c>
      <c r="I156" s="9">
        <v>1225</v>
      </c>
      <c r="J156" s="9">
        <f t="shared" ref="J156:J157" si="32">SUM(F156:I156)</f>
        <v>8692.880000000001</v>
      </c>
      <c r="K156" s="9">
        <f t="shared" ref="K156:K157" si="33">E156-J156</f>
        <v>53067.119999999995</v>
      </c>
    </row>
    <row r="157" spans="1:11" x14ac:dyDescent="0.25">
      <c r="A157" s="10">
        <v>109</v>
      </c>
      <c r="B157" s="11" t="s">
        <v>196</v>
      </c>
      <c r="C157" s="10" t="s">
        <v>13</v>
      </c>
      <c r="D157" s="11" t="s">
        <v>197</v>
      </c>
      <c r="E157" s="15">
        <v>35000</v>
      </c>
      <c r="F157" s="9">
        <v>1004.5</v>
      </c>
      <c r="G157" s="9">
        <v>0</v>
      </c>
      <c r="H157" s="9">
        <v>1064</v>
      </c>
      <c r="I157" s="9">
        <v>2135</v>
      </c>
      <c r="J157" s="9">
        <f t="shared" si="32"/>
        <v>4203.5</v>
      </c>
      <c r="K157" s="9">
        <f t="shared" si="33"/>
        <v>30796.5</v>
      </c>
    </row>
    <row r="158" spans="1:11" x14ac:dyDescent="0.25">
      <c r="A158" s="19" t="s">
        <v>198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1"/>
    </row>
    <row r="159" spans="1:11" x14ac:dyDescent="0.25">
      <c r="A159" s="22"/>
      <c r="B159" s="23"/>
      <c r="C159" s="23"/>
      <c r="D159" s="23"/>
      <c r="E159" s="23"/>
      <c r="F159" s="23"/>
      <c r="G159" s="23"/>
      <c r="H159" s="23"/>
      <c r="I159" s="23"/>
      <c r="J159" s="23"/>
      <c r="K159" s="24"/>
    </row>
    <row r="160" spans="1:11" x14ac:dyDescent="0.25">
      <c r="A160" s="10">
        <v>110</v>
      </c>
      <c r="B160" s="11" t="s">
        <v>199</v>
      </c>
      <c r="C160" s="10" t="s">
        <v>13</v>
      </c>
      <c r="D160" s="11" t="s">
        <v>200</v>
      </c>
      <c r="E160" s="15">
        <v>45000</v>
      </c>
      <c r="F160" s="9">
        <v>1291.5</v>
      </c>
      <c r="G160" s="9">
        <v>1148.33</v>
      </c>
      <c r="H160" s="9">
        <v>1368</v>
      </c>
      <c r="I160" s="9">
        <v>25</v>
      </c>
      <c r="J160" s="9">
        <f>SUM(F160:I160)</f>
        <v>3832.83</v>
      </c>
      <c r="K160" s="9">
        <f>E160-J160</f>
        <v>41167.17</v>
      </c>
    </row>
    <row r="161" spans="1:11" x14ac:dyDescent="0.25">
      <c r="A161" s="10">
        <v>111</v>
      </c>
      <c r="B161" s="11" t="s">
        <v>201</v>
      </c>
      <c r="C161" s="10" t="s">
        <v>13</v>
      </c>
      <c r="D161" s="11" t="s">
        <v>179</v>
      </c>
      <c r="E161" s="15">
        <v>35000</v>
      </c>
      <c r="F161" s="9">
        <v>1004.5</v>
      </c>
      <c r="G161" s="9">
        <v>0</v>
      </c>
      <c r="H161" s="9">
        <v>1064</v>
      </c>
      <c r="I161" s="9">
        <v>25</v>
      </c>
      <c r="J161" s="9">
        <f t="shared" ref="J161:J216" si="34">SUM(F161:I161)</f>
        <v>2093.5</v>
      </c>
      <c r="K161" s="9">
        <f t="shared" ref="K161:K216" si="35">E161-J161</f>
        <v>32906.5</v>
      </c>
    </row>
    <row r="162" spans="1:11" x14ac:dyDescent="0.25">
      <c r="A162" s="10">
        <v>112</v>
      </c>
      <c r="B162" s="11" t="s">
        <v>202</v>
      </c>
      <c r="C162" s="10" t="s">
        <v>13</v>
      </c>
      <c r="D162" s="11" t="s">
        <v>176</v>
      </c>
      <c r="E162" s="15">
        <v>22000</v>
      </c>
      <c r="F162" s="9">
        <v>631.4</v>
      </c>
      <c r="G162" s="9">
        <v>0</v>
      </c>
      <c r="H162" s="9">
        <v>668.8</v>
      </c>
      <c r="I162" s="9">
        <v>25</v>
      </c>
      <c r="J162" s="9">
        <f t="shared" si="34"/>
        <v>1325.1999999999998</v>
      </c>
      <c r="K162" s="9">
        <f t="shared" si="35"/>
        <v>20674.8</v>
      </c>
    </row>
    <row r="163" spans="1:11" x14ac:dyDescent="0.25">
      <c r="A163" s="10">
        <v>113</v>
      </c>
      <c r="B163" s="11" t="s">
        <v>203</v>
      </c>
      <c r="C163" s="10" t="s">
        <v>18</v>
      </c>
      <c r="D163" s="11" t="s">
        <v>38</v>
      </c>
      <c r="E163" s="15">
        <v>20000</v>
      </c>
      <c r="F163" s="9">
        <v>574</v>
      </c>
      <c r="G163" s="9">
        <v>0</v>
      </c>
      <c r="H163" s="9">
        <v>608</v>
      </c>
      <c r="I163" s="9">
        <v>25</v>
      </c>
      <c r="J163" s="9">
        <f t="shared" si="34"/>
        <v>1207</v>
      </c>
      <c r="K163" s="9">
        <f t="shared" si="35"/>
        <v>18793</v>
      </c>
    </row>
    <row r="164" spans="1:11" x14ac:dyDescent="0.25">
      <c r="A164" s="10">
        <v>114</v>
      </c>
      <c r="B164" s="11" t="s">
        <v>204</v>
      </c>
      <c r="C164" s="10" t="s">
        <v>13</v>
      </c>
      <c r="D164" s="11" t="s">
        <v>101</v>
      </c>
      <c r="E164" s="15">
        <v>18400</v>
      </c>
      <c r="F164" s="9">
        <v>528.08000000000004</v>
      </c>
      <c r="G164" s="9">
        <v>0</v>
      </c>
      <c r="H164" s="9">
        <v>559.36</v>
      </c>
      <c r="I164" s="9">
        <v>25</v>
      </c>
      <c r="J164" s="9">
        <f t="shared" si="34"/>
        <v>1112.44</v>
      </c>
      <c r="K164" s="9">
        <f t="shared" si="35"/>
        <v>17287.560000000001</v>
      </c>
    </row>
    <row r="165" spans="1:11" x14ac:dyDescent="0.25">
      <c r="A165" s="10">
        <v>115</v>
      </c>
      <c r="B165" s="11" t="s">
        <v>205</v>
      </c>
      <c r="C165" s="10" t="s">
        <v>13</v>
      </c>
      <c r="D165" s="11" t="s">
        <v>176</v>
      </c>
      <c r="E165" s="15">
        <v>18400</v>
      </c>
      <c r="F165" s="9">
        <v>528.08000000000004</v>
      </c>
      <c r="G165" s="9">
        <v>0</v>
      </c>
      <c r="H165" s="9">
        <v>559.36</v>
      </c>
      <c r="I165" s="9">
        <v>25</v>
      </c>
      <c r="J165" s="9">
        <f t="shared" si="34"/>
        <v>1112.44</v>
      </c>
      <c r="K165" s="9">
        <f t="shared" si="35"/>
        <v>17287.560000000001</v>
      </c>
    </row>
    <row r="166" spans="1:11" x14ac:dyDescent="0.25">
      <c r="A166" s="10">
        <v>116</v>
      </c>
      <c r="B166" s="11" t="s">
        <v>206</v>
      </c>
      <c r="C166" s="10" t="s">
        <v>13</v>
      </c>
      <c r="D166" s="11" t="s">
        <v>176</v>
      </c>
      <c r="E166" s="15">
        <v>18000</v>
      </c>
      <c r="F166" s="9">
        <v>516.6</v>
      </c>
      <c r="G166" s="9">
        <v>0</v>
      </c>
      <c r="H166" s="9">
        <v>547.20000000000005</v>
      </c>
      <c r="I166" s="9">
        <v>1602.45</v>
      </c>
      <c r="J166" s="9">
        <f t="shared" si="34"/>
        <v>2666.25</v>
      </c>
      <c r="K166" s="9">
        <f t="shared" si="35"/>
        <v>15333.75</v>
      </c>
    </row>
    <row r="167" spans="1:11" x14ac:dyDescent="0.25">
      <c r="A167" s="10">
        <v>117</v>
      </c>
      <c r="B167" s="11" t="s">
        <v>207</v>
      </c>
      <c r="C167" s="10" t="s">
        <v>13</v>
      </c>
      <c r="D167" s="11" t="s">
        <v>176</v>
      </c>
      <c r="E167" s="15">
        <v>14300</v>
      </c>
      <c r="F167" s="9">
        <v>410.41</v>
      </c>
      <c r="G167" s="9">
        <v>0</v>
      </c>
      <c r="H167" s="9">
        <v>434.72</v>
      </c>
      <c r="I167" s="9">
        <v>25</v>
      </c>
      <c r="J167" s="9">
        <f t="shared" si="34"/>
        <v>870.13000000000011</v>
      </c>
      <c r="K167" s="9">
        <f t="shared" si="35"/>
        <v>13429.869999999999</v>
      </c>
    </row>
    <row r="168" spans="1:11" x14ac:dyDescent="0.25">
      <c r="A168" s="10">
        <v>118</v>
      </c>
      <c r="B168" s="11" t="s">
        <v>208</v>
      </c>
      <c r="C168" s="10" t="s">
        <v>13</v>
      </c>
      <c r="D168" s="11" t="s">
        <v>209</v>
      </c>
      <c r="E168" s="15">
        <v>14300</v>
      </c>
      <c r="F168" s="9">
        <v>410.41</v>
      </c>
      <c r="G168" s="9">
        <v>0</v>
      </c>
      <c r="H168" s="9">
        <v>434.72</v>
      </c>
      <c r="I168" s="9">
        <v>25</v>
      </c>
      <c r="J168" s="9">
        <f t="shared" si="34"/>
        <v>870.13000000000011</v>
      </c>
      <c r="K168" s="9">
        <f t="shared" si="35"/>
        <v>13429.869999999999</v>
      </c>
    </row>
    <row r="169" spans="1:11" x14ac:dyDescent="0.25">
      <c r="A169" s="10">
        <v>119</v>
      </c>
      <c r="B169" s="11" t="s">
        <v>210</v>
      </c>
      <c r="C169" s="10" t="s">
        <v>18</v>
      </c>
      <c r="D169" s="11" t="s">
        <v>30</v>
      </c>
      <c r="E169" s="15">
        <v>14000</v>
      </c>
      <c r="F169" s="9">
        <v>401.8</v>
      </c>
      <c r="G169" s="9">
        <v>0</v>
      </c>
      <c r="H169" s="9">
        <v>425.6</v>
      </c>
      <c r="I169" s="9">
        <v>25</v>
      </c>
      <c r="J169" s="9">
        <f t="shared" si="34"/>
        <v>852.40000000000009</v>
      </c>
      <c r="K169" s="9">
        <f t="shared" si="35"/>
        <v>13147.6</v>
      </c>
    </row>
    <row r="170" spans="1:11" x14ac:dyDescent="0.25">
      <c r="A170" s="10">
        <v>120</v>
      </c>
      <c r="B170" s="11" t="s">
        <v>211</v>
      </c>
      <c r="C170" s="10" t="s">
        <v>13</v>
      </c>
      <c r="D170" s="11" t="s">
        <v>183</v>
      </c>
      <c r="E170" s="15">
        <v>13443.79</v>
      </c>
      <c r="F170" s="9">
        <v>385.84</v>
      </c>
      <c r="G170" s="9">
        <v>0</v>
      </c>
      <c r="H170" s="9">
        <v>408.69</v>
      </c>
      <c r="I170" s="9">
        <v>25</v>
      </c>
      <c r="J170" s="9">
        <f t="shared" si="34"/>
        <v>819.53</v>
      </c>
      <c r="K170" s="9">
        <f t="shared" si="35"/>
        <v>12624.26</v>
      </c>
    </row>
    <row r="171" spans="1:11" x14ac:dyDescent="0.25">
      <c r="A171" s="10">
        <v>121</v>
      </c>
      <c r="B171" s="11" t="s">
        <v>212</v>
      </c>
      <c r="C171" s="10" t="s">
        <v>13</v>
      </c>
      <c r="D171" s="11" t="s">
        <v>213</v>
      </c>
      <c r="E171" s="15">
        <v>10000</v>
      </c>
      <c r="F171" s="9">
        <v>287</v>
      </c>
      <c r="G171" s="9">
        <v>0</v>
      </c>
      <c r="H171" s="9">
        <v>304</v>
      </c>
      <c r="I171" s="9">
        <v>25</v>
      </c>
      <c r="J171" s="9">
        <f t="shared" si="34"/>
        <v>616</v>
      </c>
      <c r="K171" s="9">
        <f t="shared" si="35"/>
        <v>9384</v>
      </c>
    </row>
    <row r="172" spans="1:11" x14ac:dyDescent="0.25">
      <c r="A172" s="10">
        <v>122</v>
      </c>
      <c r="B172" s="11" t="s">
        <v>214</v>
      </c>
      <c r="C172" s="10" t="s">
        <v>13</v>
      </c>
      <c r="D172" s="11" t="s">
        <v>213</v>
      </c>
      <c r="E172" s="15">
        <v>10000</v>
      </c>
      <c r="F172" s="9">
        <v>287</v>
      </c>
      <c r="G172" s="9">
        <v>0</v>
      </c>
      <c r="H172" s="9">
        <v>304</v>
      </c>
      <c r="I172" s="9">
        <v>25</v>
      </c>
      <c r="J172" s="9">
        <f t="shared" si="34"/>
        <v>616</v>
      </c>
      <c r="K172" s="9">
        <f t="shared" si="35"/>
        <v>9384</v>
      </c>
    </row>
    <row r="173" spans="1:11" x14ac:dyDescent="0.25">
      <c r="A173" s="10">
        <v>123</v>
      </c>
      <c r="B173" s="11" t="s">
        <v>215</v>
      </c>
      <c r="C173" s="10" t="s">
        <v>13</v>
      </c>
      <c r="D173" s="11" t="s">
        <v>213</v>
      </c>
      <c r="E173" s="15">
        <v>10000</v>
      </c>
      <c r="F173" s="9">
        <v>287</v>
      </c>
      <c r="G173" s="9">
        <v>0</v>
      </c>
      <c r="H173" s="9">
        <v>304</v>
      </c>
      <c r="I173" s="9">
        <v>25</v>
      </c>
      <c r="J173" s="9">
        <f t="shared" si="34"/>
        <v>616</v>
      </c>
      <c r="K173" s="9">
        <f t="shared" si="35"/>
        <v>9384</v>
      </c>
    </row>
    <row r="174" spans="1:11" x14ac:dyDescent="0.25">
      <c r="A174" s="10">
        <v>124</v>
      </c>
      <c r="B174" s="11" t="s">
        <v>216</v>
      </c>
      <c r="C174" s="10" t="s">
        <v>13</v>
      </c>
      <c r="D174" s="11" t="s">
        <v>213</v>
      </c>
      <c r="E174" s="15">
        <v>10000</v>
      </c>
      <c r="F174" s="9">
        <v>287</v>
      </c>
      <c r="G174" s="9">
        <v>0</v>
      </c>
      <c r="H174" s="9">
        <v>304</v>
      </c>
      <c r="I174" s="9">
        <v>25</v>
      </c>
      <c r="J174" s="9">
        <f t="shared" si="34"/>
        <v>616</v>
      </c>
      <c r="K174" s="9">
        <f t="shared" si="35"/>
        <v>9384</v>
      </c>
    </row>
    <row r="175" spans="1:11" x14ac:dyDescent="0.25">
      <c r="A175" s="10">
        <v>125</v>
      </c>
      <c r="B175" s="11" t="s">
        <v>217</v>
      </c>
      <c r="C175" s="10" t="s">
        <v>13</v>
      </c>
      <c r="D175" s="11" t="s">
        <v>213</v>
      </c>
      <c r="E175" s="15">
        <v>10000</v>
      </c>
      <c r="F175" s="9">
        <v>287</v>
      </c>
      <c r="G175" s="9">
        <v>0</v>
      </c>
      <c r="H175" s="9">
        <v>304</v>
      </c>
      <c r="I175" s="9">
        <v>25</v>
      </c>
      <c r="J175" s="9">
        <f t="shared" si="34"/>
        <v>616</v>
      </c>
      <c r="K175" s="9">
        <f t="shared" si="35"/>
        <v>9384</v>
      </c>
    </row>
    <row r="176" spans="1:11" x14ac:dyDescent="0.25">
      <c r="A176" s="10">
        <v>126</v>
      </c>
      <c r="B176" s="11" t="s">
        <v>218</v>
      </c>
      <c r="C176" s="10" t="s">
        <v>18</v>
      </c>
      <c r="D176" s="11" t="s">
        <v>213</v>
      </c>
      <c r="E176" s="15">
        <v>10000</v>
      </c>
      <c r="F176" s="9">
        <v>287</v>
      </c>
      <c r="G176" s="9">
        <v>0</v>
      </c>
      <c r="H176" s="9">
        <v>304</v>
      </c>
      <c r="I176" s="9">
        <v>25</v>
      </c>
      <c r="J176" s="9">
        <f t="shared" si="34"/>
        <v>616</v>
      </c>
      <c r="K176" s="9">
        <f t="shared" si="35"/>
        <v>9384</v>
      </c>
    </row>
    <row r="177" spans="1:11" x14ac:dyDescent="0.25">
      <c r="A177" s="10">
        <v>127</v>
      </c>
      <c r="B177" s="11" t="s">
        <v>219</v>
      </c>
      <c r="C177" s="10" t="s">
        <v>13</v>
      </c>
      <c r="D177" s="11" t="s">
        <v>213</v>
      </c>
      <c r="E177" s="15">
        <v>10000</v>
      </c>
      <c r="F177" s="9">
        <v>287</v>
      </c>
      <c r="G177" s="9">
        <v>0</v>
      </c>
      <c r="H177" s="9">
        <v>304</v>
      </c>
      <c r="I177" s="9">
        <v>25</v>
      </c>
      <c r="J177" s="9">
        <f t="shared" si="34"/>
        <v>616</v>
      </c>
      <c r="K177" s="9">
        <f t="shared" si="35"/>
        <v>9384</v>
      </c>
    </row>
    <row r="178" spans="1:11" x14ac:dyDescent="0.25">
      <c r="A178" s="10">
        <v>128</v>
      </c>
      <c r="B178" s="11" t="s">
        <v>220</v>
      </c>
      <c r="C178" s="10" t="s">
        <v>13</v>
      </c>
      <c r="D178" s="11" t="s">
        <v>213</v>
      </c>
      <c r="E178" s="15">
        <v>10000</v>
      </c>
      <c r="F178" s="9">
        <v>287</v>
      </c>
      <c r="G178" s="9">
        <v>0</v>
      </c>
      <c r="H178" s="9">
        <v>304</v>
      </c>
      <c r="I178" s="9">
        <v>25</v>
      </c>
      <c r="J178" s="9">
        <f t="shared" si="34"/>
        <v>616</v>
      </c>
      <c r="K178" s="9">
        <f t="shared" si="35"/>
        <v>9384</v>
      </c>
    </row>
    <row r="179" spans="1:11" x14ac:dyDescent="0.25">
      <c r="A179" s="10">
        <v>129</v>
      </c>
      <c r="B179" s="11" t="s">
        <v>221</v>
      </c>
      <c r="C179" s="10" t="s">
        <v>13</v>
      </c>
      <c r="D179" s="11" t="s">
        <v>213</v>
      </c>
      <c r="E179" s="15">
        <v>10000</v>
      </c>
      <c r="F179" s="9">
        <v>287</v>
      </c>
      <c r="G179" s="9">
        <v>0</v>
      </c>
      <c r="H179" s="9">
        <v>304</v>
      </c>
      <c r="I179" s="9">
        <v>25</v>
      </c>
      <c r="J179" s="9">
        <f t="shared" si="34"/>
        <v>616</v>
      </c>
      <c r="K179" s="9">
        <f t="shared" si="35"/>
        <v>9384</v>
      </c>
    </row>
    <row r="180" spans="1:11" x14ac:dyDescent="0.25">
      <c r="A180" s="10">
        <v>130</v>
      </c>
      <c r="B180" s="11" t="s">
        <v>222</v>
      </c>
      <c r="C180" s="10" t="s">
        <v>13</v>
      </c>
      <c r="D180" s="11" t="s">
        <v>213</v>
      </c>
      <c r="E180" s="15">
        <v>10000</v>
      </c>
      <c r="F180" s="9">
        <v>287</v>
      </c>
      <c r="G180" s="9">
        <v>0</v>
      </c>
      <c r="H180" s="9">
        <v>304</v>
      </c>
      <c r="I180" s="9">
        <v>25</v>
      </c>
      <c r="J180" s="9">
        <f t="shared" si="34"/>
        <v>616</v>
      </c>
      <c r="K180" s="9">
        <f t="shared" si="35"/>
        <v>9384</v>
      </c>
    </row>
    <row r="181" spans="1:11" x14ac:dyDescent="0.25">
      <c r="A181" s="10">
        <v>131</v>
      </c>
      <c r="B181" s="11" t="s">
        <v>223</v>
      </c>
      <c r="C181" s="10" t="s">
        <v>18</v>
      </c>
      <c r="D181" s="11" t="s">
        <v>213</v>
      </c>
      <c r="E181" s="15">
        <v>10000</v>
      </c>
      <c r="F181" s="9">
        <v>287</v>
      </c>
      <c r="G181" s="9">
        <v>0</v>
      </c>
      <c r="H181" s="9">
        <v>304</v>
      </c>
      <c r="I181" s="9">
        <v>25</v>
      </c>
      <c r="J181" s="9">
        <f t="shared" si="34"/>
        <v>616</v>
      </c>
      <c r="K181" s="9">
        <f t="shared" si="35"/>
        <v>9384</v>
      </c>
    </row>
    <row r="182" spans="1:11" x14ac:dyDescent="0.25">
      <c r="A182" s="10">
        <v>132</v>
      </c>
      <c r="B182" s="11" t="s">
        <v>224</v>
      </c>
      <c r="C182" s="10" t="s">
        <v>18</v>
      </c>
      <c r="D182" s="11" t="s">
        <v>213</v>
      </c>
      <c r="E182" s="15">
        <v>10000</v>
      </c>
      <c r="F182" s="9">
        <v>287</v>
      </c>
      <c r="G182" s="9">
        <v>0</v>
      </c>
      <c r="H182" s="9">
        <v>304</v>
      </c>
      <c r="I182" s="9">
        <v>25</v>
      </c>
      <c r="J182" s="9">
        <f t="shared" si="34"/>
        <v>616</v>
      </c>
      <c r="K182" s="9">
        <f t="shared" si="35"/>
        <v>9384</v>
      </c>
    </row>
    <row r="183" spans="1:11" x14ac:dyDescent="0.25">
      <c r="A183" s="10">
        <v>133</v>
      </c>
      <c r="B183" s="11" t="s">
        <v>225</v>
      </c>
      <c r="C183" s="10" t="s">
        <v>18</v>
      </c>
      <c r="D183" s="11" t="s">
        <v>213</v>
      </c>
      <c r="E183" s="15">
        <v>10000</v>
      </c>
      <c r="F183" s="9">
        <v>287</v>
      </c>
      <c r="G183" s="9">
        <v>0</v>
      </c>
      <c r="H183" s="9">
        <v>304</v>
      </c>
      <c r="I183" s="9">
        <v>25</v>
      </c>
      <c r="J183" s="9">
        <f t="shared" si="34"/>
        <v>616</v>
      </c>
      <c r="K183" s="9">
        <f t="shared" si="35"/>
        <v>9384</v>
      </c>
    </row>
    <row r="184" spans="1:11" x14ac:dyDescent="0.25">
      <c r="A184" s="10">
        <v>134</v>
      </c>
      <c r="B184" s="11" t="s">
        <v>226</v>
      </c>
      <c r="C184" s="10" t="s">
        <v>13</v>
      </c>
      <c r="D184" s="11" t="s">
        <v>213</v>
      </c>
      <c r="E184" s="15">
        <v>10000</v>
      </c>
      <c r="F184" s="9">
        <v>287</v>
      </c>
      <c r="G184" s="9">
        <v>0</v>
      </c>
      <c r="H184" s="9">
        <v>304</v>
      </c>
      <c r="I184" s="9">
        <v>25</v>
      </c>
      <c r="J184" s="9">
        <f t="shared" si="34"/>
        <v>616</v>
      </c>
      <c r="K184" s="9">
        <f t="shared" si="35"/>
        <v>9384</v>
      </c>
    </row>
    <row r="185" spans="1:11" x14ac:dyDescent="0.25">
      <c r="A185" s="10">
        <v>135</v>
      </c>
      <c r="B185" s="11" t="s">
        <v>227</v>
      </c>
      <c r="C185" s="10" t="s">
        <v>13</v>
      </c>
      <c r="D185" s="11" t="s">
        <v>213</v>
      </c>
      <c r="E185" s="15">
        <v>10000</v>
      </c>
      <c r="F185" s="9">
        <v>287</v>
      </c>
      <c r="G185" s="9">
        <v>0</v>
      </c>
      <c r="H185" s="9">
        <v>304</v>
      </c>
      <c r="I185" s="9">
        <v>25</v>
      </c>
      <c r="J185" s="9">
        <f t="shared" si="34"/>
        <v>616</v>
      </c>
      <c r="K185" s="9">
        <f t="shared" si="35"/>
        <v>9384</v>
      </c>
    </row>
    <row r="186" spans="1:11" x14ac:dyDescent="0.25">
      <c r="A186" s="10">
        <v>136</v>
      </c>
      <c r="B186" s="11" t="s">
        <v>228</v>
      </c>
      <c r="C186" s="10" t="s">
        <v>13</v>
      </c>
      <c r="D186" s="11" t="s">
        <v>213</v>
      </c>
      <c r="E186" s="15">
        <v>10000</v>
      </c>
      <c r="F186" s="9">
        <v>287</v>
      </c>
      <c r="G186" s="9">
        <v>0</v>
      </c>
      <c r="H186" s="9">
        <v>304</v>
      </c>
      <c r="I186" s="9">
        <v>25</v>
      </c>
      <c r="J186" s="9">
        <f t="shared" si="34"/>
        <v>616</v>
      </c>
      <c r="K186" s="9">
        <f t="shared" si="35"/>
        <v>9384</v>
      </c>
    </row>
    <row r="187" spans="1:11" x14ac:dyDescent="0.25">
      <c r="A187" s="10">
        <v>137</v>
      </c>
      <c r="B187" s="11" t="s">
        <v>229</v>
      </c>
      <c r="C187" s="10" t="s">
        <v>13</v>
      </c>
      <c r="D187" s="11" t="s">
        <v>213</v>
      </c>
      <c r="E187" s="15">
        <v>10000</v>
      </c>
      <c r="F187" s="9">
        <v>287</v>
      </c>
      <c r="G187" s="9">
        <v>0</v>
      </c>
      <c r="H187" s="9">
        <v>304</v>
      </c>
      <c r="I187" s="9">
        <v>25</v>
      </c>
      <c r="J187" s="9">
        <f t="shared" si="34"/>
        <v>616</v>
      </c>
      <c r="K187" s="9">
        <f t="shared" si="35"/>
        <v>9384</v>
      </c>
    </row>
    <row r="188" spans="1:11" x14ac:dyDescent="0.25">
      <c r="A188" s="10">
        <v>138</v>
      </c>
      <c r="B188" s="11" t="s">
        <v>230</v>
      </c>
      <c r="C188" s="10" t="s">
        <v>13</v>
      </c>
      <c r="D188" s="11" t="s">
        <v>213</v>
      </c>
      <c r="E188" s="15">
        <v>10000</v>
      </c>
      <c r="F188" s="9">
        <v>287</v>
      </c>
      <c r="G188" s="9">
        <v>0</v>
      </c>
      <c r="H188" s="9">
        <v>304</v>
      </c>
      <c r="I188" s="9">
        <v>25</v>
      </c>
      <c r="J188" s="9">
        <f t="shared" si="34"/>
        <v>616</v>
      </c>
      <c r="K188" s="9">
        <f t="shared" si="35"/>
        <v>9384</v>
      </c>
    </row>
    <row r="189" spans="1:11" x14ac:dyDescent="0.25">
      <c r="A189" s="10">
        <v>139</v>
      </c>
      <c r="B189" s="11" t="s">
        <v>231</v>
      </c>
      <c r="C189" s="10" t="s">
        <v>13</v>
      </c>
      <c r="D189" s="11" t="s">
        <v>213</v>
      </c>
      <c r="E189" s="15">
        <v>10000</v>
      </c>
      <c r="F189" s="9">
        <v>287</v>
      </c>
      <c r="G189" s="9">
        <v>0</v>
      </c>
      <c r="H189" s="9">
        <v>304</v>
      </c>
      <c r="I189" s="9">
        <v>25</v>
      </c>
      <c r="J189" s="9">
        <f t="shared" si="34"/>
        <v>616</v>
      </c>
      <c r="K189" s="9">
        <f t="shared" si="35"/>
        <v>9384</v>
      </c>
    </row>
    <row r="190" spans="1:11" x14ac:dyDescent="0.25">
      <c r="A190" s="10">
        <v>140</v>
      </c>
      <c r="B190" s="11" t="s">
        <v>232</v>
      </c>
      <c r="C190" s="10" t="s">
        <v>13</v>
      </c>
      <c r="D190" s="11" t="s">
        <v>213</v>
      </c>
      <c r="E190" s="15">
        <v>10000</v>
      </c>
      <c r="F190" s="9">
        <v>287</v>
      </c>
      <c r="G190" s="9">
        <v>0</v>
      </c>
      <c r="H190" s="9">
        <v>304</v>
      </c>
      <c r="I190" s="9">
        <v>25</v>
      </c>
      <c r="J190" s="9">
        <f t="shared" si="34"/>
        <v>616</v>
      </c>
      <c r="K190" s="9">
        <f t="shared" si="35"/>
        <v>9384</v>
      </c>
    </row>
    <row r="191" spans="1:11" x14ac:dyDescent="0.25">
      <c r="A191" s="10">
        <v>141</v>
      </c>
      <c r="B191" s="11" t="s">
        <v>233</v>
      </c>
      <c r="C191" s="10" t="s">
        <v>13</v>
      </c>
      <c r="D191" s="11" t="s">
        <v>213</v>
      </c>
      <c r="E191" s="15">
        <v>10000</v>
      </c>
      <c r="F191" s="9">
        <v>287</v>
      </c>
      <c r="G191" s="9">
        <v>0</v>
      </c>
      <c r="H191" s="9">
        <v>304</v>
      </c>
      <c r="I191" s="9">
        <v>25</v>
      </c>
      <c r="J191" s="9">
        <f t="shared" si="34"/>
        <v>616</v>
      </c>
      <c r="K191" s="9">
        <f t="shared" si="35"/>
        <v>9384</v>
      </c>
    </row>
    <row r="192" spans="1:11" x14ac:dyDescent="0.25">
      <c r="A192" s="10">
        <v>142</v>
      </c>
      <c r="B192" s="11" t="s">
        <v>234</v>
      </c>
      <c r="C192" s="10" t="s">
        <v>13</v>
      </c>
      <c r="D192" s="11" t="s">
        <v>213</v>
      </c>
      <c r="E192" s="15">
        <v>10000</v>
      </c>
      <c r="F192" s="9">
        <v>287</v>
      </c>
      <c r="G192" s="9">
        <v>0</v>
      </c>
      <c r="H192" s="9">
        <v>304</v>
      </c>
      <c r="I192" s="9">
        <v>25</v>
      </c>
      <c r="J192" s="9">
        <f t="shared" si="34"/>
        <v>616</v>
      </c>
      <c r="K192" s="9">
        <f t="shared" si="35"/>
        <v>9384</v>
      </c>
    </row>
    <row r="193" spans="1:11" x14ac:dyDescent="0.25">
      <c r="A193" s="10">
        <v>143</v>
      </c>
      <c r="B193" s="11" t="s">
        <v>235</v>
      </c>
      <c r="C193" s="10" t="s">
        <v>13</v>
      </c>
      <c r="D193" s="11" t="s">
        <v>213</v>
      </c>
      <c r="E193" s="15">
        <v>10000</v>
      </c>
      <c r="F193" s="9">
        <v>287</v>
      </c>
      <c r="G193" s="9">
        <v>0</v>
      </c>
      <c r="H193" s="9">
        <v>304</v>
      </c>
      <c r="I193" s="9">
        <v>25</v>
      </c>
      <c r="J193" s="9">
        <f t="shared" si="34"/>
        <v>616</v>
      </c>
      <c r="K193" s="9">
        <f t="shared" si="35"/>
        <v>9384</v>
      </c>
    </row>
    <row r="194" spans="1:11" x14ac:dyDescent="0.25">
      <c r="A194" s="10">
        <v>144</v>
      </c>
      <c r="B194" s="11" t="s">
        <v>236</v>
      </c>
      <c r="C194" s="10" t="s">
        <v>18</v>
      </c>
      <c r="D194" s="11" t="s">
        <v>213</v>
      </c>
      <c r="E194" s="15">
        <v>10000</v>
      </c>
      <c r="F194" s="9">
        <v>287</v>
      </c>
      <c r="G194" s="9">
        <v>0</v>
      </c>
      <c r="H194" s="9">
        <v>304</v>
      </c>
      <c r="I194" s="9">
        <v>25</v>
      </c>
      <c r="J194" s="9">
        <f t="shared" si="34"/>
        <v>616</v>
      </c>
      <c r="K194" s="9">
        <f t="shared" si="35"/>
        <v>9384</v>
      </c>
    </row>
    <row r="195" spans="1:11" x14ac:dyDescent="0.25">
      <c r="A195" s="10">
        <v>145</v>
      </c>
      <c r="B195" s="11" t="s">
        <v>237</v>
      </c>
      <c r="C195" s="10" t="s">
        <v>18</v>
      </c>
      <c r="D195" s="11" t="s">
        <v>183</v>
      </c>
      <c r="E195" s="15">
        <v>10000</v>
      </c>
      <c r="F195" s="9">
        <v>287</v>
      </c>
      <c r="G195" s="9">
        <v>0</v>
      </c>
      <c r="H195" s="9">
        <v>304</v>
      </c>
      <c r="I195" s="9">
        <v>25</v>
      </c>
      <c r="J195" s="9">
        <f t="shared" si="34"/>
        <v>616</v>
      </c>
      <c r="K195" s="9">
        <f t="shared" si="35"/>
        <v>9384</v>
      </c>
    </row>
    <row r="196" spans="1:11" x14ac:dyDescent="0.25">
      <c r="A196" s="10">
        <v>146</v>
      </c>
      <c r="B196" s="11" t="s">
        <v>238</v>
      </c>
      <c r="C196" s="10" t="s">
        <v>13</v>
      </c>
      <c r="D196" s="11" t="s">
        <v>183</v>
      </c>
      <c r="E196" s="15">
        <v>10000</v>
      </c>
      <c r="F196" s="9">
        <v>287</v>
      </c>
      <c r="G196" s="9">
        <v>0</v>
      </c>
      <c r="H196" s="9">
        <v>304</v>
      </c>
      <c r="I196" s="9">
        <v>25</v>
      </c>
      <c r="J196" s="9">
        <f t="shared" si="34"/>
        <v>616</v>
      </c>
      <c r="K196" s="9">
        <f t="shared" si="35"/>
        <v>9384</v>
      </c>
    </row>
    <row r="197" spans="1:11" x14ac:dyDescent="0.25">
      <c r="A197" s="10">
        <v>147</v>
      </c>
      <c r="B197" s="11" t="s">
        <v>239</v>
      </c>
      <c r="C197" s="10" t="s">
        <v>13</v>
      </c>
      <c r="D197" s="11" t="s">
        <v>183</v>
      </c>
      <c r="E197" s="15">
        <v>10000</v>
      </c>
      <c r="F197" s="9">
        <v>287</v>
      </c>
      <c r="G197" s="9">
        <v>0</v>
      </c>
      <c r="H197" s="9">
        <v>304</v>
      </c>
      <c r="I197" s="9">
        <v>25</v>
      </c>
      <c r="J197" s="9">
        <f t="shared" si="34"/>
        <v>616</v>
      </c>
      <c r="K197" s="9">
        <f t="shared" si="35"/>
        <v>9384</v>
      </c>
    </row>
    <row r="198" spans="1:11" x14ac:dyDescent="0.25">
      <c r="A198" s="10">
        <v>148</v>
      </c>
      <c r="B198" s="11" t="s">
        <v>240</v>
      </c>
      <c r="C198" s="10" t="s">
        <v>13</v>
      </c>
      <c r="D198" s="11" t="s">
        <v>183</v>
      </c>
      <c r="E198" s="15">
        <v>10000</v>
      </c>
      <c r="F198" s="9">
        <v>287</v>
      </c>
      <c r="G198" s="9">
        <v>0</v>
      </c>
      <c r="H198" s="9">
        <v>304</v>
      </c>
      <c r="I198" s="9">
        <v>25</v>
      </c>
      <c r="J198" s="9">
        <f t="shared" si="34"/>
        <v>616</v>
      </c>
      <c r="K198" s="9">
        <f t="shared" si="35"/>
        <v>9384</v>
      </c>
    </row>
    <row r="199" spans="1:11" x14ac:dyDescent="0.25">
      <c r="A199" s="10">
        <v>149</v>
      </c>
      <c r="B199" s="11" t="s">
        <v>241</v>
      </c>
      <c r="C199" s="10" t="s">
        <v>13</v>
      </c>
      <c r="D199" s="11" t="s">
        <v>183</v>
      </c>
      <c r="E199" s="15">
        <v>10000</v>
      </c>
      <c r="F199" s="9">
        <v>287</v>
      </c>
      <c r="G199" s="9">
        <v>0</v>
      </c>
      <c r="H199" s="9">
        <v>304</v>
      </c>
      <c r="I199" s="9">
        <v>25</v>
      </c>
      <c r="J199" s="9">
        <f t="shared" si="34"/>
        <v>616</v>
      </c>
      <c r="K199" s="9">
        <f t="shared" si="35"/>
        <v>9384</v>
      </c>
    </row>
    <row r="200" spans="1:11" x14ac:dyDescent="0.25">
      <c r="A200" s="10">
        <v>150</v>
      </c>
      <c r="B200" s="11" t="s">
        <v>242</v>
      </c>
      <c r="C200" s="10" t="s">
        <v>13</v>
      </c>
      <c r="D200" s="11" t="s">
        <v>183</v>
      </c>
      <c r="E200" s="15">
        <v>10000</v>
      </c>
      <c r="F200" s="9">
        <v>287</v>
      </c>
      <c r="G200" s="9">
        <v>0</v>
      </c>
      <c r="H200" s="9">
        <v>304</v>
      </c>
      <c r="I200" s="9">
        <v>25</v>
      </c>
      <c r="J200" s="9">
        <f t="shared" si="34"/>
        <v>616</v>
      </c>
      <c r="K200" s="9">
        <f t="shared" si="35"/>
        <v>9384</v>
      </c>
    </row>
    <row r="201" spans="1:11" x14ac:dyDescent="0.25">
      <c r="A201" s="10">
        <v>151</v>
      </c>
      <c r="B201" s="11" t="s">
        <v>243</v>
      </c>
      <c r="C201" s="10" t="s">
        <v>13</v>
      </c>
      <c r="D201" s="11" t="s">
        <v>183</v>
      </c>
      <c r="E201" s="15">
        <v>10000</v>
      </c>
      <c r="F201" s="9">
        <v>287</v>
      </c>
      <c r="G201" s="9">
        <v>0</v>
      </c>
      <c r="H201" s="9">
        <v>304</v>
      </c>
      <c r="I201" s="9">
        <v>25</v>
      </c>
      <c r="J201" s="9">
        <f t="shared" si="34"/>
        <v>616</v>
      </c>
      <c r="K201" s="9">
        <f t="shared" si="35"/>
        <v>9384</v>
      </c>
    </row>
    <row r="202" spans="1:11" x14ac:dyDescent="0.25">
      <c r="A202" s="10">
        <v>152</v>
      </c>
      <c r="B202" s="11" t="s">
        <v>244</v>
      </c>
      <c r="C202" s="10" t="s">
        <v>13</v>
      </c>
      <c r="D202" s="11" t="s">
        <v>183</v>
      </c>
      <c r="E202" s="15">
        <v>10000</v>
      </c>
      <c r="F202" s="9">
        <v>287</v>
      </c>
      <c r="G202" s="9">
        <v>0</v>
      </c>
      <c r="H202" s="9">
        <v>304</v>
      </c>
      <c r="I202" s="9">
        <v>25</v>
      </c>
      <c r="J202" s="9">
        <f t="shared" si="34"/>
        <v>616</v>
      </c>
      <c r="K202" s="9">
        <f t="shared" si="35"/>
        <v>9384</v>
      </c>
    </row>
    <row r="203" spans="1:11" x14ac:dyDescent="0.25">
      <c r="A203" s="10">
        <v>153</v>
      </c>
      <c r="B203" s="11" t="s">
        <v>245</v>
      </c>
      <c r="C203" s="10" t="s">
        <v>13</v>
      </c>
      <c r="D203" s="11" t="s">
        <v>183</v>
      </c>
      <c r="E203" s="15">
        <v>10000</v>
      </c>
      <c r="F203" s="9">
        <v>287</v>
      </c>
      <c r="G203" s="9">
        <v>0</v>
      </c>
      <c r="H203" s="9">
        <v>304</v>
      </c>
      <c r="I203" s="9">
        <v>25</v>
      </c>
      <c r="J203" s="9">
        <f t="shared" si="34"/>
        <v>616</v>
      </c>
      <c r="K203" s="9">
        <f t="shared" si="35"/>
        <v>9384</v>
      </c>
    </row>
    <row r="204" spans="1:11" x14ac:dyDescent="0.25">
      <c r="A204" s="10">
        <v>154</v>
      </c>
      <c r="B204" s="11" t="s">
        <v>246</v>
      </c>
      <c r="C204" s="10" t="s">
        <v>13</v>
      </c>
      <c r="D204" s="11" t="s">
        <v>183</v>
      </c>
      <c r="E204" s="15">
        <v>10000</v>
      </c>
      <c r="F204" s="9">
        <v>287</v>
      </c>
      <c r="G204" s="9">
        <v>0</v>
      </c>
      <c r="H204" s="9">
        <v>304</v>
      </c>
      <c r="I204" s="9">
        <v>25</v>
      </c>
      <c r="J204" s="9">
        <f t="shared" si="34"/>
        <v>616</v>
      </c>
      <c r="K204" s="9">
        <f t="shared" si="35"/>
        <v>9384</v>
      </c>
    </row>
    <row r="205" spans="1:11" x14ac:dyDescent="0.25">
      <c r="A205" s="10">
        <v>155</v>
      </c>
      <c r="B205" s="11" t="s">
        <v>247</v>
      </c>
      <c r="C205" s="10" t="s">
        <v>13</v>
      </c>
      <c r="D205" s="11" t="s">
        <v>183</v>
      </c>
      <c r="E205" s="15">
        <v>10000</v>
      </c>
      <c r="F205" s="9">
        <v>287</v>
      </c>
      <c r="G205" s="9">
        <v>0</v>
      </c>
      <c r="H205" s="9">
        <v>304</v>
      </c>
      <c r="I205" s="9">
        <v>25</v>
      </c>
      <c r="J205" s="9">
        <f t="shared" si="34"/>
        <v>616</v>
      </c>
      <c r="K205" s="9">
        <f t="shared" si="35"/>
        <v>9384</v>
      </c>
    </row>
    <row r="206" spans="1:11" x14ac:dyDescent="0.25">
      <c r="A206" s="10">
        <v>156</v>
      </c>
      <c r="B206" s="11" t="s">
        <v>248</v>
      </c>
      <c r="C206" s="10" t="s">
        <v>13</v>
      </c>
      <c r="D206" s="11" t="s">
        <v>183</v>
      </c>
      <c r="E206" s="15">
        <v>10000</v>
      </c>
      <c r="F206" s="9">
        <v>287</v>
      </c>
      <c r="G206" s="9">
        <v>0</v>
      </c>
      <c r="H206" s="9">
        <v>304</v>
      </c>
      <c r="I206" s="9">
        <v>25</v>
      </c>
      <c r="J206" s="9">
        <f t="shared" si="34"/>
        <v>616</v>
      </c>
      <c r="K206" s="9">
        <f t="shared" si="35"/>
        <v>9384</v>
      </c>
    </row>
    <row r="207" spans="1:11" x14ac:dyDescent="0.25">
      <c r="A207" s="10">
        <v>157</v>
      </c>
      <c r="B207" s="11" t="s">
        <v>249</v>
      </c>
      <c r="C207" s="10" t="s">
        <v>13</v>
      </c>
      <c r="D207" s="11" t="s">
        <v>183</v>
      </c>
      <c r="E207" s="15">
        <v>10000</v>
      </c>
      <c r="F207" s="9">
        <v>287</v>
      </c>
      <c r="G207" s="9">
        <v>0</v>
      </c>
      <c r="H207" s="9">
        <v>304</v>
      </c>
      <c r="I207" s="9">
        <v>25</v>
      </c>
      <c r="J207" s="9">
        <f t="shared" si="34"/>
        <v>616</v>
      </c>
      <c r="K207" s="9">
        <f t="shared" si="35"/>
        <v>9384</v>
      </c>
    </row>
    <row r="208" spans="1:11" x14ac:dyDescent="0.25">
      <c r="A208" s="10">
        <v>158</v>
      </c>
      <c r="B208" s="11" t="s">
        <v>250</v>
      </c>
      <c r="C208" s="10" t="s">
        <v>13</v>
      </c>
      <c r="D208" s="11" t="s">
        <v>183</v>
      </c>
      <c r="E208" s="15">
        <v>10000</v>
      </c>
      <c r="F208" s="9">
        <v>287</v>
      </c>
      <c r="G208" s="9">
        <v>0</v>
      </c>
      <c r="H208" s="9">
        <v>304</v>
      </c>
      <c r="I208" s="9">
        <v>25</v>
      </c>
      <c r="J208" s="9">
        <f t="shared" si="34"/>
        <v>616</v>
      </c>
      <c r="K208" s="9">
        <f t="shared" si="35"/>
        <v>9384</v>
      </c>
    </row>
    <row r="209" spans="1:11" x14ac:dyDescent="0.25">
      <c r="A209" s="10">
        <v>159</v>
      </c>
      <c r="B209" s="11" t="s">
        <v>251</v>
      </c>
      <c r="C209" s="10" t="s">
        <v>13</v>
      </c>
      <c r="D209" s="11" t="s">
        <v>183</v>
      </c>
      <c r="E209" s="15">
        <v>10000</v>
      </c>
      <c r="F209" s="9">
        <v>287</v>
      </c>
      <c r="G209" s="9">
        <v>0</v>
      </c>
      <c r="H209" s="9">
        <v>304</v>
      </c>
      <c r="I209" s="9">
        <v>25</v>
      </c>
      <c r="J209" s="9">
        <f t="shared" si="34"/>
        <v>616</v>
      </c>
      <c r="K209" s="9">
        <f t="shared" si="35"/>
        <v>9384</v>
      </c>
    </row>
    <row r="210" spans="1:11" x14ac:dyDescent="0.25">
      <c r="A210" s="10">
        <v>160</v>
      </c>
      <c r="B210" s="11" t="s">
        <v>252</v>
      </c>
      <c r="C210" s="10" t="s">
        <v>13</v>
      </c>
      <c r="D210" s="11" t="s">
        <v>183</v>
      </c>
      <c r="E210" s="15">
        <v>10000</v>
      </c>
      <c r="F210" s="9">
        <v>287</v>
      </c>
      <c r="G210" s="9">
        <v>0</v>
      </c>
      <c r="H210" s="9">
        <v>304</v>
      </c>
      <c r="I210" s="9">
        <v>25</v>
      </c>
      <c r="J210" s="9">
        <f t="shared" si="34"/>
        <v>616</v>
      </c>
      <c r="K210" s="9">
        <f t="shared" si="35"/>
        <v>9384</v>
      </c>
    </row>
    <row r="211" spans="1:11" x14ac:dyDescent="0.25">
      <c r="A211" s="10">
        <v>161</v>
      </c>
      <c r="B211" s="11" t="s">
        <v>253</v>
      </c>
      <c r="C211" s="10" t="s">
        <v>18</v>
      </c>
      <c r="D211" s="11" t="s">
        <v>183</v>
      </c>
      <c r="E211" s="15">
        <v>10000</v>
      </c>
      <c r="F211" s="9">
        <v>287</v>
      </c>
      <c r="G211" s="9">
        <v>0</v>
      </c>
      <c r="H211" s="9">
        <v>304</v>
      </c>
      <c r="I211" s="9">
        <v>25</v>
      </c>
      <c r="J211" s="9">
        <f t="shared" si="34"/>
        <v>616</v>
      </c>
      <c r="K211" s="9">
        <f t="shared" si="35"/>
        <v>9384</v>
      </c>
    </row>
    <row r="212" spans="1:11" x14ac:dyDescent="0.25">
      <c r="A212" s="10">
        <v>162</v>
      </c>
      <c r="B212" s="11" t="s">
        <v>254</v>
      </c>
      <c r="C212" s="10" t="s">
        <v>13</v>
      </c>
      <c r="D212" s="11" t="s">
        <v>183</v>
      </c>
      <c r="E212" s="15">
        <v>10000</v>
      </c>
      <c r="F212" s="9">
        <v>287</v>
      </c>
      <c r="G212" s="9">
        <v>0</v>
      </c>
      <c r="H212" s="9">
        <v>304</v>
      </c>
      <c r="I212" s="9">
        <v>25</v>
      </c>
      <c r="J212" s="9">
        <f t="shared" si="34"/>
        <v>616</v>
      </c>
      <c r="K212" s="9">
        <f t="shared" si="35"/>
        <v>9384</v>
      </c>
    </row>
    <row r="213" spans="1:11" x14ac:dyDescent="0.25">
      <c r="A213" s="10">
        <v>163</v>
      </c>
      <c r="B213" s="11" t="s">
        <v>255</v>
      </c>
      <c r="C213" s="10" t="s">
        <v>13</v>
      </c>
      <c r="D213" s="11" t="s">
        <v>183</v>
      </c>
      <c r="E213" s="15">
        <v>10000</v>
      </c>
      <c r="F213" s="9">
        <v>287</v>
      </c>
      <c r="G213" s="9">
        <v>0</v>
      </c>
      <c r="H213" s="9">
        <v>304</v>
      </c>
      <c r="I213" s="9">
        <v>25</v>
      </c>
      <c r="J213" s="9">
        <f t="shared" si="34"/>
        <v>616</v>
      </c>
      <c r="K213" s="9">
        <f t="shared" si="35"/>
        <v>9384</v>
      </c>
    </row>
    <row r="214" spans="1:11" x14ac:dyDescent="0.25">
      <c r="A214" s="10">
        <v>164</v>
      </c>
      <c r="B214" s="11" t="s">
        <v>256</v>
      </c>
      <c r="C214" s="10" t="s">
        <v>13</v>
      </c>
      <c r="D214" s="11" t="s">
        <v>183</v>
      </c>
      <c r="E214" s="15">
        <v>10000</v>
      </c>
      <c r="F214" s="9">
        <v>287</v>
      </c>
      <c r="G214" s="9">
        <v>0</v>
      </c>
      <c r="H214" s="9">
        <v>304</v>
      </c>
      <c r="I214" s="9">
        <v>25</v>
      </c>
      <c r="J214" s="9">
        <f t="shared" si="34"/>
        <v>616</v>
      </c>
      <c r="K214" s="9">
        <f t="shared" si="35"/>
        <v>9384</v>
      </c>
    </row>
    <row r="215" spans="1:11" x14ac:dyDescent="0.25">
      <c r="A215" s="10">
        <v>165</v>
      </c>
      <c r="B215" s="11" t="s">
        <v>257</v>
      </c>
      <c r="C215" s="10" t="s">
        <v>13</v>
      </c>
      <c r="D215" s="11" t="s">
        <v>183</v>
      </c>
      <c r="E215" s="15">
        <v>10000</v>
      </c>
      <c r="F215" s="9">
        <v>287</v>
      </c>
      <c r="G215" s="9">
        <v>0</v>
      </c>
      <c r="H215" s="9">
        <v>304</v>
      </c>
      <c r="I215" s="9">
        <v>25</v>
      </c>
      <c r="J215" s="9">
        <f t="shared" si="34"/>
        <v>616</v>
      </c>
      <c r="K215" s="9">
        <f t="shared" si="35"/>
        <v>9384</v>
      </c>
    </row>
    <row r="216" spans="1:11" ht="13.5" customHeight="1" x14ac:dyDescent="0.25">
      <c r="A216" s="10">
        <v>166</v>
      </c>
      <c r="B216" s="11" t="s">
        <v>258</v>
      </c>
      <c r="C216" s="10" t="s">
        <v>13</v>
      </c>
      <c r="D216" s="11" t="s">
        <v>183</v>
      </c>
      <c r="E216" s="15">
        <v>10000</v>
      </c>
      <c r="F216" s="9">
        <v>287</v>
      </c>
      <c r="G216" s="9">
        <v>0</v>
      </c>
      <c r="H216" s="9">
        <v>304</v>
      </c>
      <c r="I216" s="9">
        <v>25</v>
      </c>
      <c r="J216" s="9">
        <f t="shared" si="34"/>
        <v>616</v>
      </c>
      <c r="K216" s="9">
        <f t="shared" si="35"/>
        <v>9384</v>
      </c>
    </row>
    <row r="217" spans="1:11" ht="12.75" customHeight="1" x14ac:dyDescent="0.25">
      <c r="A217" s="20" t="s">
        <v>93</v>
      </c>
      <c r="B217" s="20"/>
      <c r="C217" s="20"/>
      <c r="D217" s="20"/>
      <c r="E217" s="20"/>
      <c r="F217" s="20"/>
      <c r="G217" s="20"/>
      <c r="H217" s="20"/>
      <c r="I217" s="20"/>
      <c r="J217" s="20"/>
      <c r="K217" s="21"/>
    </row>
    <row r="218" spans="1:11" ht="25.5" customHeight="1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4"/>
    </row>
    <row r="219" spans="1:11" x14ac:dyDescent="0.25">
      <c r="A219" s="10">
        <v>167</v>
      </c>
      <c r="B219" s="11" t="s">
        <v>259</v>
      </c>
      <c r="C219" s="10" t="s">
        <v>13</v>
      </c>
      <c r="D219" s="11" t="s">
        <v>101</v>
      </c>
      <c r="E219" s="9">
        <v>18400</v>
      </c>
      <c r="F219" s="9">
        <v>528.08000000000004</v>
      </c>
      <c r="G219" s="9">
        <v>0</v>
      </c>
      <c r="H219" s="9">
        <v>559.36</v>
      </c>
      <c r="I219" s="9">
        <v>1602.45</v>
      </c>
      <c r="J219" s="9">
        <f>SUM(F219:I219)</f>
        <v>2689.8900000000003</v>
      </c>
      <c r="K219" s="9">
        <f>E219-J219</f>
        <v>15710.11</v>
      </c>
    </row>
    <row r="221" spans="1:11" x14ac:dyDescent="0.25">
      <c r="A221" s="19" t="s">
        <v>260</v>
      </c>
      <c r="B221" s="20"/>
      <c r="C221" s="20"/>
      <c r="D221" s="20"/>
      <c r="E221" s="20"/>
      <c r="F221" s="20"/>
      <c r="G221" s="20"/>
      <c r="H221" s="20"/>
      <c r="I221" s="20"/>
      <c r="J221" s="20"/>
      <c r="K221" s="21"/>
    </row>
    <row r="222" spans="1:11" x14ac:dyDescent="0.25">
      <c r="A222" s="22"/>
      <c r="B222" s="23"/>
      <c r="C222" s="23"/>
      <c r="D222" s="23"/>
      <c r="E222" s="23"/>
      <c r="F222" s="23"/>
      <c r="G222" s="23"/>
      <c r="H222" s="23"/>
      <c r="I222" s="23"/>
      <c r="J222" s="23"/>
      <c r="K222" s="24"/>
    </row>
    <row r="223" spans="1:11" x14ac:dyDescent="0.25">
      <c r="A223" s="10">
        <v>168</v>
      </c>
      <c r="B223" s="11" t="s">
        <v>261</v>
      </c>
      <c r="C223" s="10" t="s">
        <v>13</v>
      </c>
      <c r="D223" s="11" t="s">
        <v>262</v>
      </c>
      <c r="E223" s="15">
        <v>180000</v>
      </c>
      <c r="F223" s="9">
        <v>5166</v>
      </c>
      <c r="G223" s="9">
        <v>30923.37</v>
      </c>
      <c r="H223" s="9">
        <v>5472</v>
      </c>
      <c r="I223" s="9">
        <v>125</v>
      </c>
      <c r="J223" s="9">
        <f>SUM(F223:I223)</f>
        <v>41686.369999999995</v>
      </c>
      <c r="K223" s="9">
        <f>E223-J223</f>
        <v>138313.63</v>
      </c>
    </row>
    <row r="224" spans="1:11" x14ac:dyDescent="0.25">
      <c r="A224" s="10">
        <v>169</v>
      </c>
      <c r="B224" s="11" t="s">
        <v>263</v>
      </c>
      <c r="C224" s="10" t="s">
        <v>13</v>
      </c>
      <c r="D224" s="11" t="s">
        <v>264</v>
      </c>
      <c r="E224" s="15">
        <v>138000</v>
      </c>
      <c r="F224" s="9">
        <v>3960.6</v>
      </c>
      <c r="G224" s="9">
        <v>21043.919999999998</v>
      </c>
      <c r="H224" s="9">
        <v>4195.2</v>
      </c>
      <c r="I224" s="9">
        <v>5186.91</v>
      </c>
      <c r="J224" s="9">
        <f t="shared" ref="J224:J233" si="36">SUM(F224:I224)</f>
        <v>34386.629999999997</v>
      </c>
      <c r="K224" s="9">
        <f t="shared" ref="K224:K233" si="37">E224-J224</f>
        <v>103613.37</v>
      </c>
    </row>
    <row r="225" spans="1:11" x14ac:dyDescent="0.25">
      <c r="A225" s="10">
        <v>170</v>
      </c>
      <c r="B225" s="11" t="s">
        <v>265</v>
      </c>
      <c r="C225" s="10" t="s">
        <v>13</v>
      </c>
      <c r="D225" s="11" t="s">
        <v>266</v>
      </c>
      <c r="E225" s="15">
        <v>85000</v>
      </c>
      <c r="F225" s="9">
        <v>2439.5</v>
      </c>
      <c r="G225" s="9">
        <v>8576.99</v>
      </c>
      <c r="H225" s="9">
        <v>2584</v>
      </c>
      <c r="I225" s="9">
        <v>125</v>
      </c>
      <c r="J225" s="9">
        <f t="shared" si="36"/>
        <v>13725.49</v>
      </c>
      <c r="K225" s="9">
        <f t="shared" si="37"/>
        <v>71274.509999999995</v>
      </c>
    </row>
    <row r="226" spans="1:11" x14ac:dyDescent="0.25">
      <c r="A226" s="10">
        <v>171</v>
      </c>
      <c r="B226" s="11" t="s">
        <v>267</v>
      </c>
      <c r="C226" s="10" t="s">
        <v>13</v>
      </c>
      <c r="D226" s="11" t="s">
        <v>268</v>
      </c>
      <c r="E226" s="15">
        <v>75000</v>
      </c>
      <c r="F226" s="9">
        <v>2152.5</v>
      </c>
      <c r="G226" s="16">
        <v>6309.38</v>
      </c>
      <c r="H226" s="9">
        <v>2280</v>
      </c>
      <c r="I226" s="9">
        <v>25</v>
      </c>
      <c r="J226" s="9">
        <f t="shared" si="36"/>
        <v>10766.880000000001</v>
      </c>
      <c r="K226" s="9">
        <f t="shared" si="37"/>
        <v>64233.119999999995</v>
      </c>
    </row>
    <row r="227" spans="1:11" x14ac:dyDescent="0.25">
      <c r="A227" s="10">
        <v>172</v>
      </c>
      <c r="B227" s="11" t="s">
        <v>269</v>
      </c>
      <c r="C227" s="10" t="s">
        <v>13</v>
      </c>
      <c r="D227" s="11" t="s">
        <v>270</v>
      </c>
      <c r="E227" s="15">
        <v>60000</v>
      </c>
      <c r="F227" s="9">
        <v>1722</v>
      </c>
      <c r="G227" s="9">
        <v>3486.68</v>
      </c>
      <c r="H227" s="9">
        <v>1824</v>
      </c>
      <c r="I227" s="9">
        <v>125</v>
      </c>
      <c r="J227" s="9">
        <f t="shared" si="36"/>
        <v>7157.68</v>
      </c>
      <c r="K227" s="9">
        <f t="shared" si="37"/>
        <v>52842.32</v>
      </c>
    </row>
    <row r="228" spans="1:11" x14ac:dyDescent="0.25">
      <c r="A228" s="10">
        <v>173</v>
      </c>
      <c r="B228" s="11" t="s">
        <v>271</v>
      </c>
      <c r="C228" s="10" t="s">
        <v>18</v>
      </c>
      <c r="D228" s="11" t="s">
        <v>272</v>
      </c>
      <c r="E228" s="15">
        <v>35000</v>
      </c>
      <c r="F228" s="9">
        <v>1004.5</v>
      </c>
      <c r="G228" s="9">
        <v>0</v>
      </c>
      <c r="H228" s="9">
        <v>1064</v>
      </c>
      <c r="I228" s="9">
        <v>19838.5</v>
      </c>
      <c r="J228" s="9">
        <f t="shared" si="36"/>
        <v>21907</v>
      </c>
      <c r="K228" s="9">
        <f t="shared" si="37"/>
        <v>13093</v>
      </c>
    </row>
    <row r="229" spans="1:11" x14ac:dyDescent="0.25">
      <c r="A229" s="10">
        <v>174</v>
      </c>
      <c r="B229" s="11" t="s">
        <v>273</v>
      </c>
      <c r="C229" s="10" t="s">
        <v>13</v>
      </c>
      <c r="D229" s="11" t="s">
        <v>30</v>
      </c>
      <c r="E229" s="15">
        <v>26157.599999999999</v>
      </c>
      <c r="F229" s="9">
        <v>750.72</v>
      </c>
      <c r="G229" s="9">
        <v>0</v>
      </c>
      <c r="H229" s="9">
        <v>795.19</v>
      </c>
      <c r="I229" s="9">
        <v>25</v>
      </c>
      <c r="J229" s="9">
        <f t="shared" si="36"/>
        <v>1570.91</v>
      </c>
      <c r="K229" s="9">
        <f t="shared" si="37"/>
        <v>24586.69</v>
      </c>
    </row>
    <row r="230" spans="1:11" x14ac:dyDescent="0.25">
      <c r="A230" s="10">
        <v>175</v>
      </c>
      <c r="B230" s="11" t="s">
        <v>274</v>
      </c>
      <c r="C230" s="10" t="s">
        <v>18</v>
      </c>
      <c r="D230" s="11" t="s">
        <v>30</v>
      </c>
      <c r="E230" s="15">
        <v>26157.599999999999</v>
      </c>
      <c r="F230" s="9">
        <v>750.72</v>
      </c>
      <c r="G230" s="9">
        <v>0</v>
      </c>
      <c r="H230" s="9">
        <v>795.19</v>
      </c>
      <c r="I230" s="9">
        <v>25</v>
      </c>
      <c r="J230" s="9">
        <f t="shared" si="36"/>
        <v>1570.91</v>
      </c>
      <c r="K230" s="9">
        <f t="shared" si="37"/>
        <v>24586.69</v>
      </c>
    </row>
    <row r="231" spans="1:11" x14ac:dyDescent="0.25">
      <c r="A231" s="10">
        <v>176</v>
      </c>
      <c r="B231" s="11" t="s">
        <v>275</v>
      </c>
      <c r="C231" s="10" t="s">
        <v>13</v>
      </c>
      <c r="D231" s="11" t="s">
        <v>276</v>
      </c>
      <c r="E231" s="15">
        <v>22000</v>
      </c>
      <c r="F231" s="9">
        <v>631.4</v>
      </c>
      <c r="G231" s="9">
        <v>0</v>
      </c>
      <c r="H231" s="9">
        <v>668.8</v>
      </c>
      <c r="I231" s="9">
        <v>25</v>
      </c>
      <c r="J231" s="9">
        <f t="shared" si="36"/>
        <v>1325.1999999999998</v>
      </c>
      <c r="K231" s="9">
        <f t="shared" si="37"/>
        <v>20674.8</v>
      </c>
    </row>
    <row r="232" spans="1:11" x14ac:dyDescent="0.25">
      <c r="A232" s="10">
        <v>177</v>
      </c>
      <c r="B232" s="11" t="s">
        <v>277</v>
      </c>
      <c r="C232" s="10" t="s">
        <v>13</v>
      </c>
      <c r="D232" s="11" t="s">
        <v>176</v>
      </c>
      <c r="E232" s="15">
        <v>22000</v>
      </c>
      <c r="F232" s="9">
        <v>631.4</v>
      </c>
      <c r="G232" s="9">
        <v>0</v>
      </c>
      <c r="H232" s="9">
        <v>668.8</v>
      </c>
      <c r="I232" s="9">
        <v>25</v>
      </c>
      <c r="J232" s="9">
        <f t="shared" ref="J232" si="38">SUM(F232:I232)</f>
        <v>1325.1999999999998</v>
      </c>
      <c r="K232" s="9">
        <f t="shared" ref="K232" si="39">E232-J232</f>
        <v>20674.8</v>
      </c>
    </row>
    <row r="233" spans="1:11" x14ac:dyDescent="0.25">
      <c r="A233" s="10">
        <v>178</v>
      </c>
      <c r="B233" s="11" t="s">
        <v>290</v>
      </c>
      <c r="C233" s="10" t="s">
        <v>13</v>
      </c>
      <c r="D233" s="11" t="s">
        <v>176</v>
      </c>
      <c r="E233" s="15">
        <v>22500</v>
      </c>
      <c r="F233" s="9">
        <v>645.75</v>
      </c>
      <c r="G233" s="9">
        <v>0</v>
      </c>
      <c r="H233" s="9">
        <v>684</v>
      </c>
      <c r="I233" s="9">
        <v>25</v>
      </c>
      <c r="J233" s="9">
        <f t="shared" si="36"/>
        <v>1354.75</v>
      </c>
      <c r="K233" s="9">
        <f t="shared" si="37"/>
        <v>21145.25</v>
      </c>
    </row>
    <row r="234" spans="1:11" x14ac:dyDescent="0.25">
      <c r="A234" s="19" t="s">
        <v>93</v>
      </c>
      <c r="B234" s="20"/>
      <c r="C234" s="20"/>
      <c r="D234" s="20"/>
      <c r="E234" s="20"/>
      <c r="F234" s="20"/>
      <c r="G234" s="20"/>
      <c r="H234" s="20"/>
      <c r="I234" s="20"/>
      <c r="J234" s="20"/>
      <c r="K234" s="21"/>
    </row>
    <row r="235" spans="1:11" x14ac:dyDescent="0.25">
      <c r="A235" s="22"/>
      <c r="B235" s="23"/>
      <c r="C235" s="23"/>
      <c r="D235" s="23"/>
      <c r="E235" s="23"/>
      <c r="F235" s="23"/>
      <c r="G235" s="23"/>
      <c r="H235" s="23"/>
      <c r="I235" s="23"/>
      <c r="J235" s="23"/>
      <c r="K235" s="24"/>
    </row>
    <row r="236" spans="1:11" x14ac:dyDescent="0.25">
      <c r="A236" s="10">
        <v>179</v>
      </c>
      <c r="B236" s="11" t="s">
        <v>278</v>
      </c>
      <c r="C236" s="10" t="s">
        <v>13</v>
      </c>
      <c r="D236" s="11" t="s">
        <v>101</v>
      </c>
      <c r="E236" s="9">
        <v>26000</v>
      </c>
      <c r="F236" s="9">
        <v>746.2</v>
      </c>
      <c r="G236" s="9">
        <v>0</v>
      </c>
      <c r="H236" s="9">
        <v>790.4</v>
      </c>
      <c r="I236" s="9">
        <v>25</v>
      </c>
      <c r="J236" s="9">
        <f>SUM(F236:I236)</f>
        <v>1561.6</v>
      </c>
      <c r="K236" s="9">
        <f>E236-J236</f>
        <v>24438.400000000001</v>
      </c>
    </row>
    <row r="238" spans="1:11" x14ac:dyDescent="0.25">
      <c r="A238" s="19" t="s">
        <v>129</v>
      </c>
      <c r="B238" s="20"/>
      <c r="C238" s="20"/>
      <c r="D238" s="20"/>
      <c r="E238" s="20"/>
      <c r="F238" s="20"/>
      <c r="G238" s="20"/>
      <c r="H238" s="20"/>
      <c r="I238" s="20"/>
      <c r="J238" s="20"/>
      <c r="K238" s="21"/>
    </row>
    <row r="239" spans="1:11" x14ac:dyDescent="0.25">
      <c r="A239" s="22"/>
      <c r="B239" s="23"/>
      <c r="C239" s="23"/>
      <c r="D239" s="23"/>
      <c r="E239" s="23"/>
      <c r="F239" s="23"/>
      <c r="G239" s="23"/>
      <c r="H239" s="23"/>
      <c r="I239" s="23"/>
      <c r="J239" s="23"/>
      <c r="K239" s="24"/>
    </row>
    <row r="240" spans="1:11" x14ac:dyDescent="0.25">
      <c r="A240" s="10">
        <v>180</v>
      </c>
      <c r="B240" s="11" t="s">
        <v>279</v>
      </c>
      <c r="C240" s="10" t="s">
        <v>18</v>
      </c>
      <c r="D240" s="11" t="s">
        <v>139</v>
      </c>
      <c r="E240" s="15">
        <v>15000</v>
      </c>
      <c r="F240" s="9">
        <v>430.5</v>
      </c>
      <c r="G240" s="9">
        <v>0</v>
      </c>
      <c r="H240" s="9">
        <v>456</v>
      </c>
      <c r="I240" s="9">
        <v>25</v>
      </c>
      <c r="J240" s="9">
        <f>SUM(F240:I240)</f>
        <v>911.5</v>
      </c>
      <c r="K240" s="9">
        <f>E240-J240</f>
        <v>14088.5</v>
      </c>
    </row>
    <row r="242" spans="1:11" x14ac:dyDescent="0.25">
      <c r="A242" s="19" t="s">
        <v>23</v>
      </c>
      <c r="B242" s="20"/>
      <c r="C242" s="20"/>
      <c r="D242" s="20"/>
      <c r="E242" s="20"/>
      <c r="F242" s="20"/>
      <c r="G242" s="20"/>
      <c r="H242" s="20"/>
      <c r="I242" s="20"/>
      <c r="J242" s="20"/>
      <c r="K242" s="21"/>
    </row>
    <row r="243" spans="1:11" x14ac:dyDescent="0.25">
      <c r="A243" s="22"/>
      <c r="B243" s="23"/>
      <c r="C243" s="23"/>
      <c r="D243" s="23"/>
      <c r="E243" s="23"/>
      <c r="F243" s="23"/>
      <c r="G243" s="23"/>
      <c r="H243" s="23"/>
      <c r="I243" s="23"/>
      <c r="J243" s="23"/>
      <c r="K243" s="24"/>
    </row>
    <row r="244" spans="1:11" x14ac:dyDescent="0.25">
      <c r="A244" s="10">
        <v>181</v>
      </c>
      <c r="B244" s="11" t="s">
        <v>280</v>
      </c>
      <c r="C244" s="10" t="s">
        <v>18</v>
      </c>
      <c r="D244" s="11" t="s">
        <v>281</v>
      </c>
      <c r="E244" s="9">
        <v>95000</v>
      </c>
      <c r="F244" s="9">
        <v>2726.5</v>
      </c>
      <c r="G244" s="9">
        <v>10929.24</v>
      </c>
      <c r="H244" s="9">
        <v>2888</v>
      </c>
      <c r="I244" s="9">
        <v>1725</v>
      </c>
      <c r="J244" s="9">
        <f>SUM(F244:I244)</f>
        <v>18268.739999999998</v>
      </c>
      <c r="K244" s="9">
        <f>E244-J244</f>
        <v>76731.260000000009</v>
      </c>
    </row>
    <row r="246" spans="1:11" x14ac:dyDescent="0.25">
      <c r="A246" s="19" t="s">
        <v>282</v>
      </c>
      <c r="B246" s="20"/>
      <c r="C246" s="20"/>
      <c r="D246" s="20"/>
      <c r="E246" s="20"/>
      <c r="F246" s="20"/>
      <c r="G246" s="20"/>
      <c r="H246" s="20"/>
      <c r="I246" s="20"/>
      <c r="J246" s="20"/>
      <c r="K246" s="21"/>
    </row>
    <row r="247" spans="1:11" x14ac:dyDescent="0.25">
      <c r="A247" s="22"/>
      <c r="B247" s="23"/>
      <c r="C247" s="23"/>
      <c r="D247" s="23"/>
      <c r="E247" s="23"/>
      <c r="F247" s="23"/>
      <c r="G247" s="23"/>
      <c r="H247" s="23"/>
      <c r="I247" s="23"/>
      <c r="J247" s="23"/>
      <c r="K247" s="24"/>
    </row>
    <row r="248" spans="1:11" x14ac:dyDescent="0.25">
      <c r="A248" s="10">
        <v>182</v>
      </c>
      <c r="B248" s="11" t="s">
        <v>283</v>
      </c>
      <c r="C248" s="10" t="s">
        <v>13</v>
      </c>
      <c r="D248" s="11" t="s">
        <v>284</v>
      </c>
      <c r="E248" s="15">
        <v>145000</v>
      </c>
      <c r="F248" s="9">
        <v>4161.5</v>
      </c>
      <c r="G248" s="9">
        <v>22690.49</v>
      </c>
      <c r="H248" s="9">
        <v>4408</v>
      </c>
      <c r="I248" s="9">
        <v>25</v>
      </c>
      <c r="J248" s="9">
        <f>SUM(F248:I248)</f>
        <v>31284.99</v>
      </c>
      <c r="K248" s="9">
        <f>E248-J248</f>
        <v>113715.01</v>
      </c>
    </row>
    <row r="249" spans="1:11" x14ac:dyDescent="0.25">
      <c r="A249" s="10">
        <v>183</v>
      </c>
      <c r="B249" s="11" t="s">
        <v>285</v>
      </c>
      <c r="C249" s="10" t="s">
        <v>13</v>
      </c>
      <c r="D249" s="11" t="s">
        <v>286</v>
      </c>
      <c r="E249" s="15">
        <v>60000</v>
      </c>
      <c r="F249" s="9">
        <v>1722</v>
      </c>
      <c r="G249" s="9">
        <v>3486.68</v>
      </c>
      <c r="H249" s="9">
        <v>1824</v>
      </c>
      <c r="I249" s="9">
        <v>125</v>
      </c>
      <c r="J249" s="9">
        <f>SUM(F249:I249)</f>
        <v>7157.68</v>
      </c>
      <c r="K249" s="9">
        <f>E249-J249</f>
        <v>52842.32</v>
      </c>
    </row>
    <row r="250" spans="1:11" x14ac:dyDescent="0.25">
      <c r="A250" s="25" t="s">
        <v>287</v>
      </c>
      <c r="B250" s="25"/>
      <c r="C250" s="25"/>
      <c r="D250" s="25"/>
      <c r="E250" s="2">
        <f t="shared" ref="E250:K250" si="40">SUM(E8:E12,E15,E18:E20,E23:E25,E28:E34,E37:E41,E44:E49,E52:E57,E60:E68,E71:E81,E84:E88,E93:E99,E102:E116,E119,E123:E124,E127:E132,E135:E137,E140:E147,E150:E152,E155:E157,E160:E216,E219,E223:E233,E236,E240,E244,E248:E249)</f>
        <v>7011160.3199999994</v>
      </c>
      <c r="F250" s="2">
        <f t="shared" si="40"/>
        <v>201220.29999999996</v>
      </c>
      <c r="G250" s="3">
        <f t="shared" si="40"/>
        <v>441124.5799999999</v>
      </c>
      <c r="H250" s="2">
        <f t="shared" si="40"/>
        <v>211376.66999999998</v>
      </c>
      <c r="I250" s="2">
        <f t="shared" si="40"/>
        <v>675753.08</v>
      </c>
      <c r="J250" s="2">
        <f t="shared" si="40"/>
        <v>1529474.6299999992</v>
      </c>
      <c r="K250" s="2">
        <f t="shared" si="40"/>
        <v>5481685.6900000023</v>
      </c>
    </row>
  </sheetData>
  <mergeCells count="29">
    <mergeCell ref="A234:K235"/>
    <mergeCell ref="A238:K239"/>
    <mergeCell ref="A242:K243"/>
    <mergeCell ref="A246:K247"/>
    <mergeCell ref="A250:D250"/>
    <mergeCell ref="A221:K222"/>
    <mergeCell ref="A91:K92"/>
    <mergeCell ref="A100:K101"/>
    <mergeCell ref="A117:K118"/>
    <mergeCell ref="A121:K122"/>
    <mergeCell ref="A125:K126"/>
    <mergeCell ref="A133:K134"/>
    <mergeCell ref="A138:K139"/>
    <mergeCell ref="A148:K149"/>
    <mergeCell ref="A153:K154"/>
    <mergeCell ref="A158:K159"/>
    <mergeCell ref="A217:K218"/>
    <mergeCell ref="A82:K83"/>
    <mergeCell ref="A1:K4"/>
    <mergeCell ref="A5:K6"/>
    <mergeCell ref="A13:K14"/>
    <mergeCell ref="A16:K17"/>
    <mergeCell ref="A21:K22"/>
    <mergeCell ref="A26:K27"/>
    <mergeCell ref="A35:K36"/>
    <mergeCell ref="A42:K43"/>
    <mergeCell ref="A50:K51"/>
    <mergeCell ref="A58:K59"/>
    <mergeCell ref="A69:K70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 2023</vt:lpstr>
      <vt:lpstr>'FIJOS 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Gissell CHireno</dc:creator>
  <cp:lastModifiedBy>Massiel Tineo</cp:lastModifiedBy>
  <cp:lastPrinted>2023-06-28T16:07:50Z</cp:lastPrinted>
  <dcterms:created xsi:type="dcterms:W3CDTF">2023-04-28T13:03:35Z</dcterms:created>
  <dcterms:modified xsi:type="dcterms:W3CDTF">2023-06-28T16:09:47Z</dcterms:modified>
</cp:coreProperties>
</file>