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5" windowWidth="20115" windowHeight="7575" firstSheet="1" activeTab="3"/>
  </bookViews>
  <sheets>
    <sheet name="CUENTA 030-011607-1 DIC.  (2)" sheetId="8" r:id="rId1"/>
    <sheet name="CUENTA 030-011607-1, ENER 2018" sheetId="9" r:id="rId2"/>
    <sheet name="CUENTA 030-011607-1, FEBRERO 18" sheetId="10" r:id="rId3"/>
    <sheet name="CUENTA 030-011607-1, MARZO 18" sheetId="11" r:id="rId4"/>
  </sheets>
  <definedNames>
    <definedName name="_xlnm.Print_Area" localSheetId="0">'CUENTA 030-011607-1 DIC.  (2)'!$A$1:$G$45</definedName>
    <definedName name="_xlnm.Print_Area" localSheetId="1">'CUENTA 030-011607-1, ENER 2018'!$A$1:$G$46</definedName>
    <definedName name="_xlnm.Print_Area" localSheetId="2">'CUENTA 030-011607-1, FEBRERO 18'!$A$1:$G$47</definedName>
    <definedName name="_xlnm.Print_Area" localSheetId="3">'CUENTA 030-011607-1, MARZO 18'!$A$1:$G$45</definedName>
  </definedNames>
  <calcPr calcId="144525"/>
</workbook>
</file>

<file path=xl/calcChain.xml><?xml version="1.0" encoding="utf-8"?>
<calcChain xmlns="http://schemas.openxmlformats.org/spreadsheetml/2006/main">
  <c r="D26" i="11" l="1"/>
  <c r="E26" i="11"/>
  <c r="E28" i="10" l="1"/>
  <c r="E26" i="10"/>
  <c r="D28" i="10"/>
  <c r="E25" i="9" l="1"/>
  <c r="F14" i="9" l="1"/>
  <c r="D27" i="9"/>
  <c r="E27" i="9"/>
  <c r="F17" i="9" l="1"/>
  <c r="F18" i="9" s="1"/>
  <c r="F19" i="9" s="1"/>
  <c r="F20" i="9" s="1"/>
  <c r="F21" i="9" s="1"/>
  <c r="F22" i="9" s="1"/>
  <c r="F23" i="9" s="1"/>
  <c r="F24" i="9" s="1"/>
  <c r="F25" i="9" s="1"/>
  <c r="F26" i="9" s="1"/>
  <c r="F27" i="9"/>
  <c r="F14" i="10" s="1"/>
  <c r="E20" i="8"/>
  <c r="D22" i="8"/>
  <c r="E22" i="8"/>
  <c r="F17" i="10" l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/>
  <c r="F14" i="11" s="1"/>
  <c r="F17" i="8"/>
  <c r="F18" i="8" s="1"/>
  <c r="F19" i="8" s="1"/>
  <c r="F20" i="8" s="1"/>
  <c r="F21" i="8" s="1"/>
  <c r="F22" i="8"/>
  <c r="F17" i="11" l="1"/>
  <c r="F18" i="11" s="1"/>
  <c r="F19" i="11" s="1"/>
  <c r="F20" i="11" s="1"/>
  <c r="F21" i="11" s="1"/>
  <c r="F22" i="11" s="1"/>
  <c r="F23" i="11" s="1"/>
  <c r="F24" i="11" s="1"/>
  <c r="F25" i="11" s="1"/>
  <c r="F26" i="11"/>
</calcChain>
</file>

<file path=xl/sharedStrings.xml><?xml version="1.0" encoding="utf-8"?>
<sst xmlns="http://schemas.openxmlformats.org/spreadsheetml/2006/main" count="164" uniqueCount="74">
  <si>
    <t xml:space="preserve">Ministerio de Energía y Minas </t>
  </si>
  <si>
    <t>Dirección General de Minería</t>
  </si>
  <si>
    <t>“Año del Desarrollo Agroforestal”</t>
  </si>
  <si>
    <t>LIBRO BANCO</t>
  </si>
  <si>
    <t>BANCO DE RESERVAS DE LA REPUBLICA DOMINICANA</t>
  </si>
  <si>
    <t xml:space="preserve">RD$ </t>
  </si>
  <si>
    <t>Cuenta Bancaria No. 100-01-030-011607-1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</si>
  <si>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</si>
  <si>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</si>
  <si>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</si>
  <si>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</si>
  <si>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</si>
  <si>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</si>
  <si>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</si>
  <si>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EDENORTE</t>
  </si>
  <si>
    <t>IMPUESTOS 0.15%</t>
  </si>
  <si>
    <t>-</t>
  </si>
  <si>
    <t>COMISIONES BANCARIAS</t>
  </si>
  <si>
    <t xml:space="preserve">             </t>
  </si>
  <si>
    <t>NOTA: ESTA CUENTA BANCARIA ES UN FONDO REPONIBLE INSTITUCIONAL Y SOLO PERCIBE INGRESOS DE LA TESORERIA NACIONAL.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</si>
  <si>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</si>
  <si>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</si>
  <si>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</si>
  <si>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</si>
  <si>
    <t>NULO</t>
  </si>
  <si>
    <t>LIC. JAIRO GARO</t>
  </si>
  <si>
    <t>LIC. CLAUDIA REYES</t>
  </si>
  <si>
    <t>Preparado por</t>
  </si>
  <si>
    <t>Autorizado por</t>
  </si>
  <si>
    <t>KELVIN PUJOLS</t>
  </si>
  <si>
    <t>DEPOSITO</t>
  </si>
  <si>
    <t>DEL 1 AL 31 DE DICIEMBRE   DEL 2017</t>
  </si>
  <si>
    <t>375</t>
  </si>
  <si>
    <t>376</t>
  </si>
  <si>
    <t>BALANCE AL 31/12/2017</t>
  </si>
  <si>
    <t>SALDIS FRIAS</t>
  </si>
  <si>
    <t>DEL 1 AL 31 DE ENERO   DEL 2018</t>
  </si>
  <si>
    <t>377</t>
  </si>
  <si>
    <t>378</t>
  </si>
  <si>
    <t>379</t>
  </si>
  <si>
    <t>380</t>
  </si>
  <si>
    <t>381</t>
  </si>
  <si>
    <t>COLECTOR IMPUESTOS INTERNOS</t>
  </si>
  <si>
    <t>TRANSFERENCIA</t>
  </si>
  <si>
    <t>382</t>
  </si>
  <si>
    <t>FERRETERIA POPULAR</t>
  </si>
  <si>
    <t>MULTIGESTIONES LIYOE</t>
  </si>
  <si>
    <t>383</t>
  </si>
  <si>
    <t>384</t>
  </si>
  <si>
    <t>SUPLIDORA GOMEZ PEREZ</t>
  </si>
  <si>
    <t>GOBERNADION JPD</t>
  </si>
  <si>
    <t>385</t>
  </si>
  <si>
    <t>386</t>
  </si>
  <si>
    <t>PETRA RIVAS</t>
  </si>
  <si>
    <t>387</t>
  </si>
  <si>
    <t>388</t>
  </si>
  <si>
    <t>AGUA CRISTAL</t>
  </si>
  <si>
    <t>389</t>
  </si>
  <si>
    <t>390</t>
  </si>
  <si>
    <t>DEL 1 AL 28 DE FEBRERO   DEL 2018</t>
  </si>
  <si>
    <t>BALANCE AL 28/02/2018</t>
  </si>
  <si>
    <t>BALANCE AL 31/01/2018</t>
  </si>
  <si>
    <t>DEL 1 AL 31 DE MARZO   DEL 2018</t>
  </si>
  <si>
    <t>391</t>
  </si>
  <si>
    <t>392</t>
  </si>
  <si>
    <t>393</t>
  </si>
  <si>
    <t>AUTO ADORNOS DECOCARRO</t>
  </si>
  <si>
    <t>394</t>
  </si>
  <si>
    <t>19/03/2018/</t>
  </si>
  <si>
    <t>395</t>
  </si>
  <si>
    <t>COLECTOR IMPUESTO INTERNOS</t>
  </si>
  <si>
    <t>396</t>
  </si>
  <si>
    <t>397</t>
  </si>
  <si>
    <t>ARLIN NERIO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</si>
</sst>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4" fontId="2" fillId="2" borderId="0" xfId="1" applyNumberFormat="1" applyFont="1" applyFill="1" applyBorder="1" applyAlignment="1"/>
    <xf numFmtId="165" fontId="2" fillId="2" borderId="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164" fontId="11" fillId="0" borderId="0" xfId="1" applyFont="1" applyBorder="1" applyAlignment="1"/>
    <xf numFmtId="164" fontId="0" fillId="0" borderId="0" xfId="1" applyFont="1" applyFill="1" applyBorder="1" applyAlignment="1"/>
    <xf numFmtId="164" fontId="0" fillId="0" borderId="0" xfId="1" applyFont="1" applyBorder="1" applyAlignment="1"/>
    <xf numFmtId="0" fontId="0" fillId="0" borderId="0" xfId="0" applyFont="1" applyFill="1" applyBorder="1" applyAlignment="1"/>
    <xf numFmtId="14" fontId="0" fillId="0" borderId="0" xfId="0" applyNumberFormat="1" applyFont="1" applyBorder="1" applyAlignment="1">
      <alignment horizontal="left"/>
    </xf>
    <xf numFmtId="49" fontId="0" fillId="0" borderId="0" xfId="1" applyNumberFormat="1" applyFont="1" applyFill="1" applyBorder="1" applyAlignment="1">
      <alignment vertical="justify"/>
    </xf>
    <xf numFmtId="164" fontId="2" fillId="2" borderId="2" xfId="1" applyFont="1" applyFill="1" applyBorder="1" applyAlignment="1"/>
    <xf numFmtId="165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9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opLeftCell="A7" workbookViewId="0">
      <selection activeCell="F15" sqref="F15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66" t="s">
        <v>0</v>
      </c>
      <c r="B4" s="66"/>
      <c r="C4" s="66"/>
      <c r="D4" s="66"/>
      <c r="E4" s="66"/>
      <c r="F4" s="66"/>
    </row>
    <row r="5" spans="1:11" ht="24.75" customHeight="1" x14ac:dyDescent="0.25">
      <c r="A5" s="67" t="s">
        <v>1</v>
      </c>
      <c r="B5" s="67"/>
      <c r="C5" s="67"/>
      <c r="D5" s="67"/>
      <c r="E5" s="67"/>
      <c r="F5" s="67"/>
    </row>
    <row r="6" spans="1:11" ht="14.25" customHeight="1" x14ac:dyDescent="0.25">
      <c r="A6" s="68" t="s">
        <v>2</v>
      </c>
      <c r="B6" s="68"/>
      <c r="C6" s="68"/>
      <c r="D6" s="68"/>
      <c r="E6" s="68"/>
      <c r="F6" s="68"/>
    </row>
    <row r="7" spans="1:11" ht="15" x14ac:dyDescent="0.25">
      <c r="A7" s="38"/>
      <c r="B7" s="38"/>
      <c r="C7" s="38"/>
      <c r="D7" s="38"/>
      <c r="E7" s="38"/>
      <c r="F7" s="38"/>
    </row>
    <row r="8" spans="1:11" ht="18.75" x14ac:dyDescent="0.3">
      <c r="A8" s="69" t="s">
        <v>3</v>
      </c>
      <c r="B8" s="69"/>
      <c r="C8" s="69"/>
      <c r="D8" s="69"/>
      <c r="E8" s="69"/>
      <c r="F8" s="69"/>
    </row>
    <row r="9" spans="1:11" ht="18.75" x14ac:dyDescent="0.3">
      <c r="A9" s="69" t="s">
        <v>4</v>
      </c>
      <c r="B9" s="69"/>
      <c r="C9" s="69"/>
      <c r="D9" s="69"/>
      <c r="E9" s="69"/>
      <c r="F9" s="69"/>
    </row>
    <row r="10" spans="1:11" x14ac:dyDescent="0.25">
      <c r="A10" s="54" t="s">
        <v>31</v>
      </c>
      <c r="B10" s="54"/>
      <c r="C10" s="54"/>
      <c r="D10" s="54"/>
      <c r="E10" s="54"/>
      <c r="F10" s="54"/>
    </row>
    <row r="11" spans="1:11" x14ac:dyDescent="0.25">
      <c r="A11" s="54" t="s">
        <v>5</v>
      </c>
      <c r="B11" s="54"/>
      <c r="C11" s="54"/>
      <c r="D11" s="54"/>
      <c r="E11" s="54"/>
      <c r="F11" s="54"/>
    </row>
    <row r="12" spans="1:11" ht="15" x14ac:dyDescent="0.25">
      <c r="A12" s="55" t="s">
        <v>6</v>
      </c>
      <c r="B12" s="55"/>
      <c r="C12" s="55"/>
      <c r="D12" s="56"/>
      <c r="E12" s="56"/>
      <c r="F12" s="56"/>
    </row>
    <row r="13" spans="1:11" ht="15" x14ac:dyDescent="0.25">
      <c r="A13" s="36"/>
      <c r="B13" s="36"/>
      <c r="C13" s="36"/>
      <c r="D13" s="37"/>
      <c r="E13" s="37"/>
      <c r="F13" s="37"/>
    </row>
    <row r="14" spans="1:11" ht="15" x14ac:dyDescent="0.25">
      <c r="A14" s="57" t="s">
        <v>7</v>
      </c>
      <c r="B14" s="57"/>
      <c r="C14" s="57"/>
      <c r="D14" s="7"/>
      <c r="E14" s="7"/>
      <c r="F14" s="8">
        <v>37780.21</v>
      </c>
      <c r="H14">
        <v>37780.21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43077</v>
      </c>
      <c r="B17" s="18"/>
      <c r="C17" s="35" t="s">
        <v>30</v>
      </c>
      <c r="D17" s="19">
        <v>149643.96</v>
      </c>
      <c r="E17" s="21"/>
      <c r="F17" s="20">
        <f>+F14+D17-E17</f>
        <v>187424.16999999998</v>
      </c>
      <c r="K17" s="19"/>
    </row>
    <row r="18" spans="1:11" ht="15" x14ac:dyDescent="0.25">
      <c r="A18" s="17">
        <v>43082</v>
      </c>
      <c r="B18" s="18" t="s">
        <v>32</v>
      </c>
      <c r="C18" s="35" t="s">
        <v>35</v>
      </c>
      <c r="D18" s="19"/>
      <c r="E18" s="21">
        <v>13303</v>
      </c>
      <c r="F18" s="20">
        <f>+F17+D18-E18</f>
        <v>174121.16999999998</v>
      </c>
      <c r="K18" s="21"/>
    </row>
    <row r="19" spans="1:11" ht="15" x14ac:dyDescent="0.25">
      <c r="A19" s="17">
        <v>43096</v>
      </c>
      <c r="B19" s="18" t="s">
        <v>33</v>
      </c>
      <c r="C19" s="35" t="s">
        <v>29</v>
      </c>
      <c r="D19" s="19"/>
      <c r="E19" s="21">
        <v>11669</v>
      </c>
      <c r="F19" s="20">
        <f t="shared" ref="F19:F21" si="0">+F18+D19-E19</f>
        <v>162452.16999999998</v>
      </c>
      <c r="K19" s="21"/>
    </row>
    <row r="20" spans="1:11" ht="15" x14ac:dyDescent="0.25">
      <c r="A20" s="23">
        <v>43100</v>
      </c>
      <c r="B20" s="24"/>
      <c r="C20" s="22" t="s">
        <v>15</v>
      </c>
      <c r="D20" s="20"/>
      <c r="E20" s="20">
        <f>19.95+18.35</f>
        <v>38.299999999999997</v>
      </c>
      <c r="F20" s="20">
        <f t="shared" si="0"/>
        <v>162413.87</v>
      </c>
    </row>
    <row r="21" spans="1:11" thickBot="1" x14ac:dyDescent="0.3">
      <c r="A21" s="23">
        <v>43100</v>
      </c>
      <c r="B21" s="24" t="s">
        <v>16</v>
      </c>
      <c r="C21" s="22" t="s">
        <v>17</v>
      </c>
      <c r="D21" s="20">
        <v>0</v>
      </c>
      <c r="E21" s="20">
        <v>175</v>
      </c>
      <c r="F21" s="20">
        <f t="shared" si="0"/>
        <v>162238.87</v>
      </c>
    </row>
    <row r="22" spans="1:11" thickTop="1" x14ac:dyDescent="0.25">
      <c r="A22" s="58" t="s">
        <v>34</v>
      </c>
      <c r="B22" s="58"/>
      <c r="C22" s="58"/>
      <c r="D22" s="25">
        <f>SUM(D17:D21)</f>
        <v>149643.96</v>
      </c>
      <c r="E22" s="26">
        <f>SUM(E17:E21)</f>
        <v>25185.3</v>
      </c>
      <c r="F22" s="26">
        <f>SUM(F14+D22-E22)</f>
        <v>162238.87</v>
      </c>
    </row>
    <row r="23" spans="1:11" ht="18.75" customHeight="1" x14ac:dyDescent="0.25">
      <c r="F23" s="3" t="s">
        <v>18</v>
      </c>
    </row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5" customHeight="1" x14ac:dyDescent="0.25">
      <c r="A35" s="59" t="s">
        <v>19</v>
      </c>
      <c r="B35" s="59"/>
      <c r="C35" s="59"/>
      <c r="D35" s="59"/>
      <c r="E35" s="59"/>
      <c r="F35" s="59"/>
    </row>
    <row r="37" spans="1:11" x14ac:dyDescent="0.25">
      <c r="A37" s="60" t="s">
        <v>25</v>
      </c>
      <c r="B37" s="60"/>
      <c r="C37" s="60"/>
      <c r="D37" s="28"/>
      <c r="E37" s="61" t="s">
        <v>26</v>
      </c>
      <c r="F37" s="61"/>
      <c r="G37" s="30"/>
      <c r="H37" s="29"/>
    </row>
    <row r="38" spans="1:11" x14ac:dyDescent="0.25">
      <c r="A38" s="62" t="s">
        <v>27</v>
      </c>
      <c r="B38" s="62"/>
      <c r="C38" s="62"/>
      <c r="D38" s="39"/>
      <c r="E38" s="63" t="s">
        <v>28</v>
      </c>
      <c r="F38" s="63"/>
      <c r="G38" s="63"/>
      <c r="H38" s="31"/>
    </row>
    <row r="39" spans="1:11" x14ac:dyDescent="0.25">
      <c r="A39" s="30"/>
      <c r="B39" s="32"/>
      <c r="C39" s="32"/>
      <c r="D39" s="39"/>
      <c r="E39" s="39"/>
      <c r="F39" s="39"/>
      <c r="G39" s="39"/>
      <c r="H39" s="33"/>
      <c r="I39" s="33"/>
      <c r="J39" s="34"/>
      <c r="K39" s="39"/>
    </row>
    <row r="41" spans="1:11" ht="15" x14ac:dyDescent="0.25">
      <c r="A41" s="53" t="s">
        <v>20</v>
      </c>
      <c r="B41" s="53"/>
      <c r="C41" s="53"/>
      <c r="D41" s="53"/>
      <c r="E41" s="53"/>
      <c r="F41" s="53"/>
    </row>
    <row r="42" spans="1:11" ht="15" x14ac:dyDescent="0.25">
      <c r="A42" s="64" t="s">
        <v>21</v>
      </c>
      <c r="B42" s="64"/>
      <c r="C42" s="64"/>
      <c r="D42" s="64"/>
      <c r="E42" s="64"/>
      <c r="F42" s="64"/>
    </row>
    <row r="43" spans="1:11" ht="15" customHeight="1" x14ac:dyDescent="0.3">
      <c r="A43" s="65" t="s">
        <v>22</v>
      </c>
      <c r="B43" s="65"/>
      <c r="C43" s="65"/>
      <c r="D43" s="65"/>
      <c r="E43" s="65"/>
      <c r="F43" s="65"/>
    </row>
    <row r="44" spans="1:11" ht="15" x14ac:dyDescent="0.25">
      <c r="A44" s="53" t="s">
        <v>23</v>
      </c>
      <c r="B44" s="53"/>
      <c r="C44" s="53"/>
      <c r="D44" s="53"/>
      <c r="E44" s="53"/>
      <c r="F44" s="53"/>
    </row>
  </sheetData>
  <protectedRanges>
    <protectedRange sqref="E37 A37" name="Rango1_2_1"/>
  </protectedRanges>
  <mergeCells count="19">
    <mergeCell ref="A10:F10"/>
    <mergeCell ref="A4:F4"/>
    <mergeCell ref="A5:F5"/>
    <mergeCell ref="A6:F6"/>
    <mergeCell ref="A8:F8"/>
    <mergeCell ref="A9:F9"/>
    <mergeCell ref="A44:F44"/>
    <mergeCell ref="A11:F11"/>
    <mergeCell ref="A12:F12"/>
    <mergeCell ref="A14:C14"/>
    <mergeCell ref="A22:C22"/>
    <mergeCell ref="A35:F35"/>
    <mergeCell ref="A37:C37"/>
    <mergeCell ref="E37:F37"/>
    <mergeCell ref="A38:C38"/>
    <mergeCell ref="E38:G38"/>
    <mergeCell ref="A41:F41"/>
    <mergeCell ref="A42:F42"/>
    <mergeCell ref="A43:F43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  <mc:AlternateContent xmlns:mc="http://schemas.openxmlformats.org/markup-compatibility/2006">
      <mc:Choice Requires="x14">
        <oleObject progId="Word.Picture.8" shapeId="8194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819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topLeftCell="A5" workbookViewId="0">
      <selection activeCell="A28" sqref="A28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66" t="s">
        <v>0</v>
      </c>
      <c r="B4" s="66"/>
      <c r="C4" s="66"/>
      <c r="D4" s="66"/>
      <c r="E4" s="66"/>
      <c r="F4" s="66"/>
    </row>
    <row r="5" spans="1:11" ht="24.75" customHeight="1" x14ac:dyDescent="0.25">
      <c r="A5" s="67" t="s">
        <v>1</v>
      </c>
      <c r="B5" s="67"/>
      <c r="C5" s="67"/>
      <c r="D5" s="67"/>
      <c r="E5" s="67"/>
      <c r="F5" s="67"/>
    </row>
    <row r="6" spans="1:11" ht="14.25" customHeight="1" x14ac:dyDescent="0.25">
      <c r="A6" s="68"/>
      <c r="B6" s="68"/>
      <c r="C6" s="68"/>
      <c r="D6" s="68"/>
      <c r="E6" s="68"/>
      <c r="F6" s="68"/>
    </row>
    <row r="7" spans="1:11" ht="15" x14ac:dyDescent="0.25">
      <c r="A7" s="40"/>
      <c r="B7" s="40"/>
      <c r="C7" s="40"/>
      <c r="D7" s="40"/>
      <c r="E7" s="40"/>
      <c r="F7" s="40"/>
    </row>
    <row r="8" spans="1:11" ht="18.75" x14ac:dyDescent="0.3">
      <c r="A8" s="69" t="s">
        <v>3</v>
      </c>
      <c r="B8" s="69"/>
      <c r="C8" s="69"/>
      <c r="D8" s="69"/>
      <c r="E8" s="69"/>
      <c r="F8" s="69"/>
    </row>
    <row r="9" spans="1:11" ht="18.75" x14ac:dyDescent="0.3">
      <c r="A9" s="69" t="s">
        <v>4</v>
      </c>
      <c r="B9" s="69"/>
      <c r="C9" s="69"/>
      <c r="D9" s="69"/>
      <c r="E9" s="69"/>
      <c r="F9" s="69"/>
    </row>
    <row r="10" spans="1:11" x14ac:dyDescent="0.25">
      <c r="A10" s="54" t="s">
        <v>36</v>
      </c>
      <c r="B10" s="54"/>
      <c r="C10" s="54"/>
      <c r="D10" s="54"/>
      <c r="E10" s="54"/>
      <c r="F10" s="54"/>
    </row>
    <row r="11" spans="1:11" x14ac:dyDescent="0.25">
      <c r="A11" s="54" t="s">
        <v>5</v>
      </c>
      <c r="B11" s="54"/>
      <c r="C11" s="54"/>
      <c r="D11" s="54"/>
      <c r="E11" s="54"/>
      <c r="F11" s="54"/>
    </row>
    <row r="12" spans="1:11" ht="15" x14ac:dyDescent="0.25">
      <c r="A12" s="55" t="s">
        <v>6</v>
      </c>
      <c r="B12" s="55"/>
      <c r="C12" s="55"/>
      <c r="D12" s="56"/>
      <c r="E12" s="56"/>
      <c r="F12" s="56"/>
    </row>
    <row r="13" spans="1:11" ht="15" x14ac:dyDescent="0.25">
      <c r="A13" s="41"/>
      <c r="B13" s="41"/>
      <c r="C13" s="41"/>
      <c r="D13" s="42"/>
      <c r="E13" s="42"/>
      <c r="F13" s="42"/>
    </row>
    <row r="14" spans="1:11" ht="15" x14ac:dyDescent="0.25">
      <c r="A14" s="57" t="s">
        <v>7</v>
      </c>
      <c r="B14" s="57"/>
      <c r="C14" s="57"/>
      <c r="D14" s="7"/>
      <c r="E14" s="7"/>
      <c r="F14" s="8">
        <f>+'CUENTA 030-011607-1 DIC.  (2)'!F22</f>
        <v>162238.87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43103</v>
      </c>
      <c r="B17" s="18"/>
      <c r="C17" s="48" t="s">
        <v>43</v>
      </c>
      <c r="D17" s="19"/>
      <c r="E17" s="21">
        <v>12000</v>
      </c>
      <c r="F17" s="20">
        <f>+F14+D17-E17</f>
        <v>150238.87</v>
      </c>
      <c r="K17" s="19"/>
    </row>
    <row r="18" spans="1:11" ht="15" x14ac:dyDescent="0.25">
      <c r="A18" s="17">
        <v>43103</v>
      </c>
      <c r="B18" s="18"/>
      <c r="C18" s="48" t="s">
        <v>43</v>
      </c>
      <c r="D18" s="19"/>
      <c r="E18" s="21">
        <v>6783</v>
      </c>
      <c r="F18" s="20">
        <f>+F17+D18-E18</f>
        <v>143455.87</v>
      </c>
      <c r="K18" s="19"/>
    </row>
    <row r="19" spans="1:11" ht="15" x14ac:dyDescent="0.25">
      <c r="A19" s="17">
        <v>43103</v>
      </c>
      <c r="B19" s="18"/>
      <c r="C19" s="48" t="s">
        <v>43</v>
      </c>
      <c r="D19" s="19"/>
      <c r="E19" s="21">
        <v>9500</v>
      </c>
      <c r="F19" s="20">
        <f>+F18+D19-E19</f>
        <v>133955.87</v>
      </c>
      <c r="K19" s="19"/>
    </row>
    <row r="20" spans="1:11" ht="15" x14ac:dyDescent="0.25">
      <c r="A20" s="17">
        <v>43122</v>
      </c>
      <c r="B20" s="18" t="s">
        <v>37</v>
      </c>
      <c r="C20" s="48" t="s">
        <v>14</v>
      </c>
      <c r="D20" s="19"/>
      <c r="E20" s="21">
        <v>300.93</v>
      </c>
      <c r="F20" s="20">
        <f t="shared" ref="F20:F26" si="0">+F19+D20-E20</f>
        <v>133654.94</v>
      </c>
      <c r="K20" s="19"/>
    </row>
    <row r="21" spans="1:11" ht="15" x14ac:dyDescent="0.25">
      <c r="A21" s="17">
        <v>43122</v>
      </c>
      <c r="B21" s="18" t="s">
        <v>38</v>
      </c>
      <c r="C21" s="48" t="s">
        <v>29</v>
      </c>
      <c r="D21" s="19"/>
      <c r="E21" s="21">
        <v>13022</v>
      </c>
      <c r="F21" s="20">
        <f t="shared" si="0"/>
        <v>120632.94</v>
      </c>
      <c r="K21" s="21"/>
    </row>
    <row r="22" spans="1:11" ht="15" x14ac:dyDescent="0.25">
      <c r="A22" s="17">
        <v>43123</v>
      </c>
      <c r="B22" s="18" t="s">
        <v>39</v>
      </c>
      <c r="C22" s="48" t="s">
        <v>24</v>
      </c>
      <c r="D22" s="19"/>
      <c r="E22" s="21">
        <v>0</v>
      </c>
      <c r="F22" s="20">
        <f t="shared" si="0"/>
        <v>120632.94</v>
      </c>
      <c r="K22" s="21"/>
    </row>
    <row r="23" spans="1:11" ht="15" x14ac:dyDescent="0.25">
      <c r="A23" s="17">
        <v>43123</v>
      </c>
      <c r="B23" s="18" t="s">
        <v>40</v>
      </c>
      <c r="C23" s="48" t="s">
        <v>24</v>
      </c>
      <c r="D23" s="19"/>
      <c r="E23" s="21">
        <v>0</v>
      </c>
      <c r="F23" s="20">
        <f t="shared" si="0"/>
        <v>120632.94</v>
      </c>
      <c r="K23" s="21"/>
    </row>
    <row r="24" spans="1:11" ht="15" x14ac:dyDescent="0.25">
      <c r="A24" s="17">
        <v>43123</v>
      </c>
      <c r="B24" s="18" t="s">
        <v>41</v>
      </c>
      <c r="C24" s="48" t="s">
        <v>42</v>
      </c>
      <c r="D24" s="19"/>
      <c r="E24" s="21">
        <v>4945.3100000000004</v>
      </c>
      <c r="F24" s="20">
        <f t="shared" si="0"/>
        <v>115687.63</v>
      </c>
      <c r="K24" s="21"/>
    </row>
    <row r="25" spans="1:11" ht="15" x14ac:dyDescent="0.25">
      <c r="A25" s="23">
        <v>43100</v>
      </c>
      <c r="B25" s="24"/>
      <c r="C25" s="48" t="s">
        <v>15</v>
      </c>
      <c r="D25" s="20"/>
      <c r="E25" s="20">
        <f>17.5+18+14.25+10.17</f>
        <v>59.92</v>
      </c>
      <c r="F25" s="20">
        <f t="shared" si="0"/>
        <v>115627.71</v>
      </c>
    </row>
    <row r="26" spans="1:11" thickBot="1" x14ac:dyDescent="0.3">
      <c r="A26" s="23">
        <v>43100</v>
      </c>
      <c r="B26" s="24" t="s">
        <v>16</v>
      </c>
      <c r="C26" s="48" t="s">
        <v>17</v>
      </c>
      <c r="D26" s="20">
        <v>0</v>
      </c>
      <c r="E26" s="20">
        <v>175</v>
      </c>
      <c r="F26" s="20">
        <f t="shared" si="0"/>
        <v>115452.71</v>
      </c>
    </row>
    <row r="27" spans="1:11" thickTop="1" x14ac:dyDescent="0.25">
      <c r="A27" s="58" t="s">
        <v>61</v>
      </c>
      <c r="B27" s="58"/>
      <c r="C27" s="58"/>
      <c r="D27" s="25">
        <f>SUM(D17:D26)</f>
        <v>0</v>
      </c>
      <c r="E27" s="26">
        <f>SUM(E17:E26)</f>
        <v>46786.159999999996</v>
      </c>
      <c r="F27" s="26">
        <f>SUM(F14+D27-E27)</f>
        <v>115452.70999999999</v>
      </c>
    </row>
    <row r="28" spans="1:11" ht="18.75" customHeight="1" x14ac:dyDescent="0.25">
      <c r="F28" s="3" t="s">
        <v>18</v>
      </c>
    </row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/>
    <row r="36" spans="1:11" ht="15" customHeight="1" x14ac:dyDescent="0.25">
      <c r="A36" s="59" t="s">
        <v>19</v>
      </c>
      <c r="B36" s="59"/>
      <c r="C36" s="59"/>
      <c r="D36" s="59"/>
      <c r="E36" s="59"/>
      <c r="F36" s="59"/>
    </row>
    <row r="38" spans="1:11" x14ac:dyDescent="0.25">
      <c r="A38" s="60" t="s">
        <v>25</v>
      </c>
      <c r="B38" s="60"/>
      <c r="C38" s="60"/>
      <c r="D38" s="28"/>
      <c r="E38" s="61" t="s">
        <v>26</v>
      </c>
      <c r="F38" s="61"/>
      <c r="G38" s="30"/>
      <c r="H38" s="29"/>
    </row>
    <row r="39" spans="1:11" x14ac:dyDescent="0.25">
      <c r="A39" s="62" t="s">
        <v>27</v>
      </c>
      <c r="B39" s="62"/>
      <c r="C39" s="62"/>
      <c r="D39" s="43"/>
      <c r="E39" s="63" t="s">
        <v>28</v>
      </c>
      <c r="F39" s="63"/>
      <c r="G39" s="63"/>
      <c r="H39" s="31"/>
    </row>
    <row r="40" spans="1:11" x14ac:dyDescent="0.25">
      <c r="A40" s="30"/>
      <c r="B40" s="32"/>
      <c r="C40" s="32"/>
      <c r="D40" s="43"/>
      <c r="E40" s="43"/>
      <c r="F40" s="43"/>
      <c r="G40" s="43"/>
      <c r="H40" s="33"/>
      <c r="I40" s="33"/>
      <c r="J40" s="34"/>
      <c r="K40" s="43"/>
    </row>
    <row r="42" spans="1:11" ht="15" x14ac:dyDescent="0.25">
      <c r="A42" s="53" t="s">
        <v>20</v>
      </c>
      <c r="B42" s="53"/>
      <c r="C42" s="53"/>
      <c r="D42" s="53"/>
      <c r="E42" s="53"/>
      <c r="F42" s="53"/>
    </row>
    <row r="43" spans="1:11" ht="15" x14ac:dyDescent="0.25">
      <c r="A43" s="64" t="s">
        <v>21</v>
      </c>
      <c r="B43" s="64"/>
      <c r="C43" s="64"/>
      <c r="D43" s="64"/>
      <c r="E43" s="64"/>
      <c r="F43" s="64"/>
    </row>
    <row r="44" spans="1:11" ht="15" customHeight="1" x14ac:dyDescent="0.3">
      <c r="A44" s="65" t="s">
        <v>22</v>
      </c>
      <c r="B44" s="65"/>
      <c r="C44" s="65"/>
      <c r="D44" s="65"/>
      <c r="E44" s="65"/>
      <c r="F44" s="65"/>
    </row>
    <row r="45" spans="1:11" ht="15" x14ac:dyDescent="0.25">
      <c r="A45" s="53" t="s">
        <v>23</v>
      </c>
      <c r="B45" s="53"/>
      <c r="C45" s="53"/>
      <c r="D45" s="53"/>
      <c r="E45" s="53"/>
      <c r="F45" s="53"/>
    </row>
  </sheetData>
  <protectedRanges>
    <protectedRange sqref="E38 A38" name="Rango1_2_1"/>
  </protectedRanges>
  <mergeCells count="19">
    <mergeCell ref="A45:F45"/>
    <mergeCell ref="A11:F11"/>
    <mergeCell ref="A12:F12"/>
    <mergeCell ref="A14:C14"/>
    <mergeCell ref="A27:C27"/>
    <mergeCell ref="A36:F36"/>
    <mergeCell ref="A38:C38"/>
    <mergeCell ref="E38:F38"/>
    <mergeCell ref="A39:C39"/>
    <mergeCell ref="E39:G39"/>
    <mergeCell ref="A42:F42"/>
    <mergeCell ref="A43:F43"/>
    <mergeCell ref="A44:F44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9217" r:id="rId4"/>
      </mc:Fallback>
    </mc:AlternateContent>
    <mc:AlternateContent xmlns:mc="http://schemas.openxmlformats.org/markup-compatibility/2006">
      <mc:Choice Requires="x14">
        <oleObject progId="Word.Picture.8" shapeId="9218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921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showGridLines="0" topLeftCell="A11" workbookViewId="0">
      <selection activeCell="E27" sqref="E27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66" t="s">
        <v>0</v>
      </c>
      <c r="B4" s="66"/>
      <c r="C4" s="66"/>
      <c r="D4" s="66"/>
      <c r="E4" s="66"/>
      <c r="F4" s="66"/>
    </row>
    <row r="5" spans="1:11" ht="24.75" customHeight="1" x14ac:dyDescent="0.25">
      <c r="A5" s="67" t="s">
        <v>1</v>
      </c>
      <c r="B5" s="67"/>
      <c r="C5" s="67"/>
      <c r="D5" s="67"/>
      <c r="E5" s="67"/>
      <c r="F5" s="67"/>
    </row>
    <row r="6" spans="1:11" ht="14.25" customHeight="1" x14ac:dyDescent="0.25">
      <c r="A6" s="68"/>
      <c r="B6" s="68"/>
      <c r="C6" s="68"/>
      <c r="D6" s="68"/>
      <c r="E6" s="68"/>
      <c r="F6" s="68"/>
    </row>
    <row r="7" spans="1:11" ht="15" x14ac:dyDescent="0.25">
      <c r="A7" s="47"/>
      <c r="B7" s="47"/>
      <c r="C7" s="47"/>
      <c r="D7" s="47"/>
      <c r="E7" s="47"/>
      <c r="F7" s="47"/>
    </row>
    <row r="8" spans="1:11" ht="18.75" x14ac:dyDescent="0.3">
      <c r="A8" s="69" t="s">
        <v>3</v>
      </c>
      <c r="B8" s="69"/>
      <c r="C8" s="69"/>
      <c r="D8" s="69"/>
      <c r="E8" s="69"/>
      <c r="F8" s="69"/>
    </row>
    <row r="9" spans="1:11" ht="18.75" x14ac:dyDescent="0.3">
      <c r="A9" s="69" t="s">
        <v>4</v>
      </c>
      <c r="B9" s="69"/>
      <c r="C9" s="69"/>
      <c r="D9" s="69"/>
      <c r="E9" s="69"/>
      <c r="F9" s="69"/>
    </row>
    <row r="10" spans="1:11" x14ac:dyDescent="0.25">
      <c r="A10" s="54" t="s">
        <v>59</v>
      </c>
      <c r="B10" s="54"/>
      <c r="C10" s="54"/>
      <c r="D10" s="54"/>
      <c r="E10" s="54"/>
      <c r="F10" s="54"/>
    </row>
    <row r="11" spans="1:11" x14ac:dyDescent="0.25">
      <c r="A11" s="54" t="s">
        <v>5</v>
      </c>
      <c r="B11" s="54"/>
      <c r="C11" s="54"/>
      <c r="D11" s="54"/>
      <c r="E11" s="54"/>
      <c r="F11" s="54"/>
    </row>
    <row r="12" spans="1:11" ht="15" x14ac:dyDescent="0.25">
      <c r="A12" s="55" t="s">
        <v>6</v>
      </c>
      <c r="B12" s="55"/>
      <c r="C12" s="55"/>
      <c r="D12" s="56"/>
      <c r="E12" s="56"/>
      <c r="F12" s="56"/>
    </row>
    <row r="13" spans="1:11" ht="15" x14ac:dyDescent="0.25">
      <c r="A13" s="44"/>
      <c r="B13" s="44"/>
      <c r="C13" s="44"/>
      <c r="D13" s="45"/>
      <c r="E13" s="45"/>
      <c r="F13" s="45"/>
    </row>
    <row r="14" spans="1:11" ht="15" x14ac:dyDescent="0.25">
      <c r="A14" s="57" t="s">
        <v>7</v>
      </c>
      <c r="B14" s="57"/>
      <c r="C14" s="57"/>
      <c r="D14" s="7"/>
      <c r="E14" s="7"/>
      <c r="F14" s="8">
        <f>+'CUENTA 030-011607-1, ENER 2018'!F27</f>
        <v>115452.70999999999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43138</v>
      </c>
      <c r="B17" s="18" t="s">
        <v>44</v>
      </c>
      <c r="C17" s="48" t="s">
        <v>45</v>
      </c>
      <c r="D17" s="19"/>
      <c r="E17" s="21">
        <v>8051.25</v>
      </c>
      <c r="F17" s="20">
        <f>+F14+D17-E17</f>
        <v>107401.45999999999</v>
      </c>
      <c r="K17" s="19"/>
    </row>
    <row r="18" spans="1:11" ht="15" x14ac:dyDescent="0.25">
      <c r="A18" s="17">
        <v>43138</v>
      </c>
      <c r="B18" s="18" t="s">
        <v>47</v>
      </c>
      <c r="C18" s="48" t="s">
        <v>46</v>
      </c>
      <c r="D18" s="19"/>
      <c r="E18" s="21">
        <v>5194.8</v>
      </c>
      <c r="F18" s="20">
        <f>+F17+D18-E18</f>
        <v>102206.65999999999</v>
      </c>
      <c r="K18" s="19"/>
    </row>
    <row r="19" spans="1:11" ht="15" x14ac:dyDescent="0.25">
      <c r="A19" s="17">
        <v>43138</v>
      </c>
      <c r="B19" s="18" t="s">
        <v>48</v>
      </c>
      <c r="C19" s="48" t="s">
        <v>49</v>
      </c>
      <c r="D19" s="19"/>
      <c r="E19" s="21">
        <v>18458.55</v>
      </c>
      <c r="F19" s="20">
        <f t="shared" ref="F19:F26" si="0">+F18+D19-E19</f>
        <v>83748.109999999986</v>
      </c>
      <c r="K19" s="19"/>
    </row>
    <row r="20" spans="1:11" ht="15" x14ac:dyDescent="0.25">
      <c r="A20" s="17">
        <v>43138</v>
      </c>
      <c r="B20" s="18" t="s">
        <v>51</v>
      </c>
      <c r="C20" s="48" t="s">
        <v>50</v>
      </c>
      <c r="D20" s="19"/>
      <c r="E20" s="21">
        <v>6000</v>
      </c>
      <c r="F20" s="20">
        <f t="shared" si="0"/>
        <v>77748.109999999986</v>
      </c>
      <c r="K20" s="19"/>
    </row>
    <row r="21" spans="1:11" ht="15" x14ac:dyDescent="0.25">
      <c r="A21" s="17">
        <v>43138</v>
      </c>
      <c r="B21" s="18" t="s">
        <v>52</v>
      </c>
      <c r="C21" s="48" t="s">
        <v>29</v>
      </c>
      <c r="D21" s="19"/>
      <c r="E21" s="21">
        <v>13397</v>
      </c>
      <c r="F21" s="20">
        <f t="shared" si="0"/>
        <v>64351.109999999986</v>
      </c>
      <c r="K21" s="21"/>
    </row>
    <row r="22" spans="1:11" ht="15" x14ac:dyDescent="0.25">
      <c r="A22" s="17">
        <v>43146</v>
      </c>
      <c r="B22" s="18" t="s">
        <v>54</v>
      </c>
      <c r="C22" s="48" t="s">
        <v>53</v>
      </c>
      <c r="D22" s="19"/>
      <c r="E22" s="21">
        <v>5400</v>
      </c>
      <c r="F22" s="20">
        <f t="shared" si="0"/>
        <v>58951.109999999986</v>
      </c>
      <c r="K22" s="21"/>
    </row>
    <row r="23" spans="1:11" ht="15" x14ac:dyDescent="0.25">
      <c r="A23" s="17">
        <v>43146</v>
      </c>
      <c r="B23" s="18" t="s">
        <v>55</v>
      </c>
      <c r="C23" s="48" t="s">
        <v>56</v>
      </c>
      <c r="D23" s="19"/>
      <c r="E23" s="21">
        <v>5232.6000000000004</v>
      </c>
      <c r="F23" s="20">
        <f t="shared" si="0"/>
        <v>53718.509999999987</v>
      </c>
      <c r="K23" s="21"/>
    </row>
    <row r="24" spans="1:11" ht="15" x14ac:dyDescent="0.25">
      <c r="A24" s="17">
        <v>43146</v>
      </c>
      <c r="B24" s="18" t="s">
        <v>57</v>
      </c>
      <c r="C24" s="48" t="s">
        <v>14</v>
      </c>
      <c r="D24" s="19"/>
      <c r="E24" s="21">
        <v>351.97</v>
      </c>
      <c r="F24" s="20">
        <f t="shared" si="0"/>
        <v>53366.539999999986</v>
      </c>
      <c r="K24" s="21"/>
    </row>
    <row r="25" spans="1:11" ht="15" x14ac:dyDescent="0.25">
      <c r="A25" s="17">
        <v>43146</v>
      </c>
      <c r="B25" s="18" t="s">
        <v>58</v>
      </c>
      <c r="C25" s="48" t="s">
        <v>29</v>
      </c>
      <c r="D25" s="19"/>
      <c r="E25" s="21">
        <v>13585</v>
      </c>
      <c r="F25" s="20">
        <f t="shared" si="0"/>
        <v>39781.539999999986</v>
      </c>
      <c r="K25" s="21"/>
    </row>
    <row r="26" spans="1:11" ht="15" x14ac:dyDescent="0.25">
      <c r="A26" s="23">
        <v>43159</v>
      </c>
      <c r="B26" s="24"/>
      <c r="C26" s="48" t="s">
        <v>15</v>
      </c>
      <c r="D26" s="20"/>
      <c r="E26" s="20">
        <f>20.38+27.69+12.08+9+20.1+0.45+19.53</f>
        <v>109.23</v>
      </c>
      <c r="F26" s="20">
        <f t="shared" si="0"/>
        <v>39672.309999999983</v>
      </c>
    </row>
    <row r="27" spans="1:11" thickBot="1" x14ac:dyDescent="0.3">
      <c r="A27" s="23">
        <v>43159</v>
      </c>
      <c r="B27" s="24" t="s">
        <v>16</v>
      </c>
      <c r="C27" s="48" t="s">
        <v>17</v>
      </c>
      <c r="D27" s="20">
        <v>0</v>
      </c>
      <c r="E27" s="20">
        <v>175</v>
      </c>
      <c r="F27" s="20">
        <f>+F26+D27-E27</f>
        <v>39497.309999999983</v>
      </c>
    </row>
    <row r="28" spans="1:11" thickTop="1" x14ac:dyDescent="0.25">
      <c r="A28" s="58" t="s">
        <v>60</v>
      </c>
      <c r="B28" s="58"/>
      <c r="C28" s="58"/>
      <c r="D28" s="25">
        <f>SUM(D17:D27)</f>
        <v>0</v>
      </c>
      <c r="E28" s="26">
        <f>SUM(E17:E27)</f>
        <v>75955.399999999994</v>
      </c>
      <c r="F28" s="26">
        <f>SUM(F14+D28-E28)</f>
        <v>39497.31</v>
      </c>
    </row>
    <row r="29" spans="1:11" ht="18.75" customHeight="1" x14ac:dyDescent="0.25">
      <c r="F29" s="3" t="s">
        <v>18</v>
      </c>
    </row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/>
    <row r="36" spans="1:11" ht="18.75" customHeight="1" x14ac:dyDescent="0.25"/>
    <row r="37" spans="1:11" ht="15" customHeight="1" x14ac:dyDescent="0.25">
      <c r="A37" s="59" t="s">
        <v>19</v>
      </c>
      <c r="B37" s="59"/>
      <c r="C37" s="59"/>
      <c r="D37" s="59"/>
      <c r="E37" s="59"/>
      <c r="F37" s="59"/>
    </row>
    <row r="39" spans="1:11" x14ac:dyDescent="0.25">
      <c r="A39" s="60" t="s">
        <v>25</v>
      </c>
      <c r="B39" s="60"/>
      <c r="C39" s="60"/>
      <c r="D39" s="28"/>
      <c r="E39" s="61" t="s">
        <v>26</v>
      </c>
      <c r="F39" s="61"/>
      <c r="G39" s="30"/>
      <c r="H39" s="29"/>
    </row>
    <row r="40" spans="1:11" x14ac:dyDescent="0.25">
      <c r="A40" s="62" t="s">
        <v>27</v>
      </c>
      <c r="B40" s="62"/>
      <c r="C40" s="62"/>
      <c r="D40" s="46"/>
      <c r="E40" s="63" t="s">
        <v>28</v>
      </c>
      <c r="F40" s="63"/>
      <c r="G40" s="63"/>
      <c r="H40" s="31"/>
    </row>
    <row r="41" spans="1:11" x14ac:dyDescent="0.25">
      <c r="A41" s="30"/>
      <c r="B41" s="32"/>
      <c r="C41" s="32"/>
      <c r="D41" s="46"/>
      <c r="E41" s="46"/>
      <c r="F41" s="46"/>
      <c r="G41" s="46"/>
      <c r="H41" s="33"/>
      <c r="I41" s="33"/>
      <c r="J41" s="34"/>
      <c r="K41" s="46"/>
    </row>
    <row r="43" spans="1:11" ht="15" x14ac:dyDescent="0.25">
      <c r="A43" s="53" t="s">
        <v>20</v>
      </c>
      <c r="B43" s="53"/>
      <c r="C43" s="53"/>
      <c r="D43" s="53"/>
      <c r="E43" s="53"/>
      <c r="F43" s="53"/>
    </row>
    <row r="44" spans="1:11" ht="15" x14ac:dyDescent="0.25">
      <c r="A44" s="64" t="s">
        <v>21</v>
      </c>
      <c r="B44" s="64"/>
      <c r="C44" s="64"/>
      <c r="D44" s="64"/>
      <c r="E44" s="64"/>
      <c r="F44" s="64"/>
    </row>
    <row r="45" spans="1:11" ht="15" customHeight="1" x14ac:dyDescent="0.3">
      <c r="A45" s="65" t="s">
        <v>22</v>
      </c>
      <c r="B45" s="65"/>
      <c r="C45" s="65"/>
      <c r="D45" s="65"/>
      <c r="E45" s="65"/>
      <c r="F45" s="65"/>
    </row>
    <row r="46" spans="1:11" ht="15" x14ac:dyDescent="0.25">
      <c r="A46" s="53" t="s">
        <v>23</v>
      </c>
      <c r="B46" s="53"/>
      <c r="C46" s="53"/>
      <c r="D46" s="53"/>
      <c r="E46" s="53"/>
      <c r="F46" s="53"/>
    </row>
  </sheetData>
  <protectedRanges>
    <protectedRange sqref="E39 A39" name="Rango1_2_1"/>
  </protectedRanges>
  <mergeCells count="19">
    <mergeCell ref="A10:F10"/>
    <mergeCell ref="A4:F4"/>
    <mergeCell ref="A5:F5"/>
    <mergeCell ref="A6:F6"/>
    <mergeCell ref="A8:F8"/>
    <mergeCell ref="A9:F9"/>
    <mergeCell ref="A46:F46"/>
    <mergeCell ref="A11:F11"/>
    <mergeCell ref="A12:F12"/>
    <mergeCell ref="A14:C14"/>
    <mergeCell ref="A28:C28"/>
    <mergeCell ref="A37:F37"/>
    <mergeCell ref="A39:C39"/>
    <mergeCell ref="E39:F39"/>
    <mergeCell ref="A40:C40"/>
    <mergeCell ref="E40:G40"/>
    <mergeCell ref="A43:F43"/>
    <mergeCell ref="A44:F44"/>
    <mergeCell ref="A45:F45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41" r:id="rId4"/>
      </mc:Fallback>
    </mc:AlternateContent>
    <mc:AlternateContent xmlns:mc="http://schemas.openxmlformats.org/markup-compatibility/2006">
      <mc:Choice Requires="x14">
        <oleObject progId="Word.Picture.8" shapeId="10242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0242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abSelected="1" topLeftCell="A5" workbookViewId="0">
      <selection activeCell="E21" sqref="E21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66" t="s">
        <v>0</v>
      </c>
      <c r="B4" s="66"/>
      <c r="C4" s="66"/>
      <c r="D4" s="66"/>
      <c r="E4" s="66"/>
      <c r="F4" s="66"/>
    </row>
    <row r="5" spans="1:11" ht="24.75" customHeight="1" x14ac:dyDescent="0.25">
      <c r="A5" s="67" t="s">
        <v>1</v>
      </c>
      <c r="B5" s="67"/>
      <c r="C5" s="67"/>
      <c r="D5" s="67"/>
      <c r="E5" s="67"/>
      <c r="F5" s="67"/>
    </row>
    <row r="6" spans="1:11" ht="14.25" customHeight="1" x14ac:dyDescent="0.25">
      <c r="A6" s="68"/>
      <c r="B6" s="68"/>
      <c r="C6" s="68"/>
      <c r="D6" s="68"/>
      <c r="E6" s="68"/>
      <c r="F6" s="68"/>
    </row>
    <row r="7" spans="1:11" ht="15" x14ac:dyDescent="0.25">
      <c r="A7" s="49"/>
      <c r="B7" s="49"/>
      <c r="C7" s="49"/>
      <c r="D7" s="49"/>
      <c r="E7" s="49"/>
      <c r="F7" s="49"/>
    </row>
    <row r="8" spans="1:11" ht="18.75" x14ac:dyDescent="0.3">
      <c r="A8" s="69" t="s">
        <v>3</v>
      </c>
      <c r="B8" s="69"/>
      <c r="C8" s="69"/>
      <c r="D8" s="69"/>
      <c r="E8" s="69"/>
      <c r="F8" s="69"/>
    </row>
    <row r="9" spans="1:11" ht="18.75" x14ac:dyDescent="0.3">
      <c r="A9" s="69" t="s">
        <v>4</v>
      </c>
      <c r="B9" s="69"/>
      <c r="C9" s="69"/>
      <c r="D9" s="69"/>
      <c r="E9" s="69"/>
      <c r="F9" s="69"/>
    </row>
    <row r="10" spans="1:11" x14ac:dyDescent="0.25">
      <c r="A10" s="54" t="s">
        <v>62</v>
      </c>
      <c r="B10" s="54"/>
      <c r="C10" s="54"/>
      <c r="D10" s="54"/>
      <c r="E10" s="54"/>
      <c r="F10" s="54"/>
    </row>
    <row r="11" spans="1:11" x14ac:dyDescent="0.25">
      <c r="A11" s="54" t="s">
        <v>5</v>
      </c>
      <c r="B11" s="54"/>
      <c r="C11" s="54"/>
      <c r="D11" s="54"/>
      <c r="E11" s="54"/>
      <c r="F11" s="54"/>
    </row>
    <row r="12" spans="1:11" ht="15" x14ac:dyDescent="0.25">
      <c r="A12" s="55" t="s">
        <v>6</v>
      </c>
      <c r="B12" s="55"/>
      <c r="C12" s="55"/>
      <c r="D12" s="56"/>
      <c r="E12" s="56"/>
      <c r="F12" s="56"/>
    </row>
    <row r="13" spans="1:11" ht="15" x14ac:dyDescent="0.25">
      <c r="A13" s="50"/>
      <c r="B13" s="50"/>
      <c r="C13" s="50"/>
      <c r="D13" s="51"/>
      <c r="E13" s="51"/>
      <c r="F13" s="51"/>
    </row>
    <row r="14" spans="1:11" ht="15" x14ac:dyDescent="0.25">
      <c r="A14" s="57" t="s">
        <v>7</v>
      </c>
      <c r="B14" s="57"/>
      <c r="C14" s="57"/>
      <c r="D14" s="7"/>
      <c r="E14" s="7"/>
      <c r="F14" s="8">
        <f>+'CUENTA 030-011607-1, FEBRERO 18'!F28</f>
        <v>39497.31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43160</v>
      </c>
      <c r="B17" s="18" t="s">
        <v>63</v>
      </c>
      <c r="C17" s="48" t="s">
        <v>29</v>
      </c>
      <c r="D17" s="19"/>
      <c r="E17" s="21">
        <v>13314</v>
      </c>
      <c r="F17" s="20">
        <f>+F14+D17-E17</f>
        <v>26183.309999999998</v>
      </c>
      <c r="K17" s="19"/>
    </row>
    <row r="18" spans="1:11" ht="15" x14ac:dyDescent="0.25">
      <c r="A18" s="17">
        <v>43175</v>
      </c>
      <c r="B18" s="18" t="s">
        <v>64</v>
      </c>
      <c r="C18" s="48" t="s">
        <v>24</v>
      </c>
      <c r="D18" s="19"/>
      <c r="E18" s="21">
        <v>0</v>
      </c>
      <c r="F18" s="20">
        <f>+F17+D18-E18</f>
        <v>26183.309999999998</v>
      </c>
      <c r="K18" s="19"/>
    </row>
    <row r="19" spans="1:11" ht="15" x14ac:dyDescent="0.25">
      <c r="A19" s="17">
        <v>43175</v>
      </c>
      <c r="B19" s="18" t="s">
        <v>65</v>
      </c>
      <c r="C19" s="48" t="s">
        <v>29</v>
      </c>
      <c r="D19" s="19"/>
      <c r="E19" s="21">
        <v>12143</v>
      </c>
      <c r="F19" s="20">
        <f t="shared" ref="F19:F24" si="0">+F18+D19-E19</f>
        <v>14040.309999999998</v>
      </c>
      <c r="K19" s="19"/>
    </row>
    <row r="20" spans="1:11" ht="15" x14ac:dyDescent="0.25">
      <c r="A20" s="17">
        <v>43178</v>
      </c>
      <c r="B20" s="18" t="s">
        <v>67</v>
      </c>
      <c r="C20" s="48" t="s">
        <v>66</v>
      </c>
      <c r="D20" s="19"/>
      <c r="E20" s="21">
        <v>5554.24</v>
      </c>
      <c r="F20" s="20">
        <f t="shared" si="0"/>
        <v>8486.0699999999979</v>
      </c>
      <c r="K20" s="19"/>
    </row>
    <row r="21" spans="1:11" ht="15" x14ac:dyDescent="0.25">
      <c r="A21" s="17" t="s">
        <v>68</v>
      </c>
      <c r="B21" s="18" t="s">
        <v>69</v>
      </c>
      <c r="C21" s="48" t="s">
        <v>70</v>
      </c>
      <c r="D21" s="19"/>
      <c r="E21" s="21">
        <v>2316.77</v>
      </c>
      <c r="F21" s="20">
        <f t="shared" si="0"/>
        <v>6169.2999999999975</v>
      </c>
      <c r="K21" s="21"/>
    </row>
    <row r="22" spans="1:11" ht="15" x14ac:dyDescent="0.25">
      <c r="A22" s="17">
        <v>43178</v>
      </c>
      <c r="B22" s="18" t="s">
        <v>71</v>
      </c>
      <c r="C22" s="48" t="s">
        <v>24</v>
      </c>
      <c r="D22" s="19"/>
      <c r="E22" s="21">
        <v>0</v>
      </c>
      <c r="F22" s="20">
        <f t="shared" si="0"/>
        <v>6169.2999999999975</v>
      </c>
      <c r="K22" s="21"/>
    </row>
    <row r="23" spans="1:11" ht="15" x14ac:dyDescent="0.25">
      <c r="A23" s="17">
        <v>43178</v>
      </c>
      <c r="B23" s="18" t="s">
        <v>72</v>
      </c>
      <c r="C23" s="48" t="s">
        <v>73</v>
      </c>
      <c r="D23" s="19"/>
      <c r="E23" s="21">
        <v>3311.38</v>
      </c>
      <c r="F23" s="20">
        <f t="shared" si="0"/>
        <v>2857.9199999999973</v>
      </c>
      <c r="K23" s="21"/>
    </row>
    <row r="24" spans="1:11" ht="15" x14ac:dyDescent="0.25">
      <c r="A24" s="23">
        <v>43159</v>
      </c>
      <c r="B24" s="24"/>
      <c r="C24" s="48" t="s">
        <v>15</v>
      </c>
      <c r="D24" s="20"/>
      <c r="E24" s="20">
        <v>62.99</v>
      </c>
      <c r="F24" s="20">
        <f t="shared" si="0"/>
        <v>2794.9299999999976</v>
      </c>
    </row>
    <row r="25" spans="1:11" thickBot="1" x14ac:dyDescent="0.3">
      <c r="A25" s="23">
        <v>43159</v>
      </c>
      <c r="B25" s="24" t="s">
        <v>16</v>
      </c>
      <c r="C25" s="48" t="s">
        <v>17</v>
      </c>
      <c r="D25" s="20">
        <v>0</v>
      </c>
      <c r="E25" s="20">
        <v>175</v>
      </c>
      <c r="F25" s="20">
        <f>+F24+D25-E25</f>
        <v>2619.9299999999976</v>
      </c>
    </row>
    <row r="26" spans="1:11" thickTop="1" x14ac:dyDescent="0.25">
      <c r="A26" s="58" t="s">
        <v>60</v>
      </c>
      <c r="B26" s="58"/>
      <c r="C26" s="58"/>
      <c r="D26" s="25">
        <f>SUM(D17:D25)</f>
        <v>0</v>
      </c>
      <c r="E26" s="26">
        <f>SUM(E17:E25)</f>
        <v>36877.37999999999</v>
      </c>
      <c r="F26" s="26">
        <f>SUM(F14+D26-E26)</f>
        <v>2619.9300000000076</v>
      </c>
    </row>
    <row r="27" spans="1:11" ht="18.75" customHeight="1" x14ac:dyDescent="0.25">
      <c r="F27" s="3" t="s">
        <v>18</v>
      </c>
    </row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5" customHeight="1" x14ac:dyDescent="0.25">
      <c r="A35" s="59" t="s">
        <v>19</v>
      </c>
      <c r="B35" s="59"/>
      <c r="C35" s="59"/>
      <c r="D35" s="59"/>
      <c r="E35" s="59"/>
      <c r="F35" s="59"/>
    </row>
    <row r="37" spans="1:11" x14ac:dyDescent="0.25">
      <c r="A37" s="60" t="s">
        <v>25</v>
      </c>
      <c r="B37" s="60"/>
      <c r="C37" s="60"/>
      <c r="D37" s="28"/>
      <c r="E37" s="61" t="s">
        <v>26</v>
      </c>
      <c r="F37" s="61"/>
      <c r="G37" s="30"/>
      <c r="H37" s="29"/>
    </row>
    <row r="38" spans="1:11" x14ac:dyDescent="0.25">
      <c r="A38" s="62" t="s">
        <v>27</v>
      </c>
      <c r="B38" s="62"/>
      <c r="C38" s="62"/>
      <c r="D38" s="52"/>
      <c r="E38" s="63" t="s">
        <v>28</v>
      </c>
      <c r="F38" s="63"/>
      <c r="G38" s="63"/>
      <c r="H38" s="31"/>
    </row>
    <row r="39" spans="1:11" x14ac:dyDescent="0.25">
      <c r="A39" s="30"/>
      <c r="B39" s="32"/>
      <c r="C39" s="32"/>
      <c r="D39" s="52"/>
      <c r="E39" s="52"/>
      <c r="F39" s="52"/>
      <c r="G39" s="52"/>
      <c r="H39" s="33"/>
      <c r="I39" s="33"/>
      <c r="J39" s="34"/>
      <c r="K39" s="52"/>
    </row>
    <row r="41" spans="1:11" ht="15" x14ac:dyDescent="0.25">
      <c r="A41" s="53" t="s">
        <v>20</v>
      </c>
      <c r="B41" s="53"/>
      <c r="C41" s="53"/>
      <c r="D41" s="53"/>
      <c r="E41" s="53"/>
      <c r="F41" s="53"/>
    </row>
    <row r="42" spans="1:11" ht="15" x14ac:dyDescent="0.25">
      <c r="A42" s="64" t="s">
        <v>21</v>
      </c>
      <c r="B42" s="64"/>
      <c r="C42" s="64"/>
      <c r="D42" s="64"/>
      <c r="E42" s="64"/>
      <c r="F42" s="64"/>
    </row>
    <row r="43" spans="1:11" ht="15" customHeight="1" x14ac:dyDescent="0.3">
      <c r="A43" s="65" t="s">
        <v>22</v>
      </c>
      <c r="B43" s="65"/>
      <c r="C43" s="65"/>
      <c r="D43" s="65"/>
      <c r="E43" s="65"/>
      <c r="F43" s="65"/>
    </row>
    <row r="44" spans="1:11" ht="15" x14ac:dyDescent="0.25">
      <c r="A44" s="53" t="s">
        <v>23</v>
      </c>
      <c r="B44" s="53"/>
      <c r="C44" s="53"/>
      <c r="D44" s="53"/>
      <c r="E44" s="53"/>
      <c r="F44" s="53"/>
    </row>
  </sheetData>
  <protectedRanges>
    <protectedRange sqref="E37 A37" name="Rango1_2_1"/>
  </protectedRanges>
  <mergeCells count="19">
    <mergeCell ref="A38:C38"/>
    <mergeCell ref="E38:G38"/>
    <mergeCell ref="A41:F41"/>
    <mergeCell ref="A42:F42"/>
    <mergeCell ref="A43:F43"/>
    <mergeCell ref="A44:F44"/>
    <mergeCell ref="A11:F11"/>
    <mergeCell ref="A12:F12"/>
    <mergeCell ref="A14:C14"/>
    <mergeCell ref="A26:C26"/>
    <mergeCell ref="A35:F35"/>
    <mergeCell ref="A37:C37"/>
    <mergeCell ref="E37:F37"/>
    <mergeCell ref="A4:F4"/>
    <mergeCell ref="A5:F5"/>
    <mergeCell ref="A6:F6"/>
    <mergeCell ref="A8:F8"/>
    <mergeCell ref="A9:F9"/>
    <mergeCell ref="A10:F10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126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1265" r:id="rId4"/>
      </mc:Fallback>
    </mc:AlternateContent>
    <mc:AlternateContent xmlns:mc="http://schemas.openxmlformats.org/markup-compatibility/2006">
      <mc:Choice Requires="x14">
        <oleObject progId="Word.Picture.8" shapeId="11266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126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 030-011607-1 DIC.  (2)</vt:lpstr>
      <vt:lpstr>CUENTA 030-011607-1, ENER 2018</vt:lpstr>
      <vt:lpstr>CUENTA 030-011607-1, FEBRERO 18</vt:lpstr>
      <vt:lpstr>CUENTA 030-011607-1, MARZO 18</vt:lpstr>
      <vt:lpstr>'CUENTA 030-011607-1 DIC.  (2)'!Área_de_impresión</vt:lpstr>
      <vt:lpstr>'CUENTA 030-011607-1, ENER 2018'!Área_de_impresión</vt:lpstr>
      <vt:lpstr>'CUENTA 030-011607-1, FEBRERO 18'!Área_de_impresión</vt:lpstr>
      <vt:lpstr>'CUENTA 030-011607-1, MARZO 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Jairo Garo</cp:lastModifiedBy>
  <cp:lastPrinted>2018-04-05T19:22:31Z</cp:lastPrinted>
  <dcterms:created xsi:type="dcterms:W3CDTF">2017-06-07T17:11:07Z</dcterms:created>
  <dcterms:modified xsi:type="dcterms:W3CDTF">2018-04-05T19:26:42Z</dcterms:modified>
</cp:coreProperties>
</file>