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20115" windowHeight="7695" activeTab="1"/>
  </bookViews>
  <sheets>
    <sheet name="CUENTA 030-011607-1 DIC.  (2)" sheetId="8" r:id="rId1"/>
    <sheet name="CUENTA 030-011607-1, ENER 2018" sheetId="9" r:id="rId2"/>
  </sheets>
  <definedNames>
    <definedName name="_xlnm.Print_Area" localSheetId="0">'CUENTA 030-011607-1 DIC.  (2)'!$A$1:$G$45</definedName>
    <definedName name="_xlnm.Print_Area" localSheetId="1">'CUENTA 030-011607-1, ENER 2018'!$A$1:$G$46</definedName>
  </definedNames>
  <calcPr calcId="145621"/>
</workbook>
</file>

<file path=xl/calcChain.xml><?xml version="1.0" encoding="utf-8"?>
<calcChain xmlns="http://schemas.openxmlformats.org/spreadsheetml/2006/main">
  <c r="E27" i="9" l="1"/>
  <c r="F27" i="9"/>
  <c r="E25" i="9" l="1"/>
  <c r="D27" i="9" l="1"/>
  <c r="E20" i="8" l="1"/>
  <c r="E22" i="8" s="1"/>
  <c r="D22" i="8"/>
  <c r="F17" i="8" l="1"/>
  <c r="F18" i="8" s="1"/>
  <c r="F19" i="8" s="1"/>
  <c r="F20" i="8" s="1"/>
  <c r="F21" i="8" s="1"/>
  <c r="F22" i="8"/>
  <c r="F14" i="9" s="1"/>
  <c r="F17" i="9" l="1"/>
  <c r="F18" i="9" s="1"/>
  <c r="F19" i="9" s="1"/>
  <c r="F20" i="9" s="1"/>
  <c r="F21" i="9" s="1"/>
  <c r="F22" i="9" s="1"/>
  <c r="F23" i="9" s="1"/>
  <c r="F24" i="9" s="1"/>
  <c r="F25" i="9" s="1"/>
  <c r="F26" i="9" s="1"/>
</calcChain>
</file>

<file path=xl/sharedStrings.xml><?xml version="1.0" encoding="utf-8"?>
<sst xmlns="http://schemas.openxmlformats.org/spreadsheetml/2006/main" count="80" uniqueCount="46">
  <si>
    <t xml:space="preserve">Ministerio de Energía y Minas </t>
  </si>
  <si>
    <t>Dirección General de Minería</t>
  </si>
  <si>
    <t>“Año del Desarrollo Agroforestal”</t>
  </si>
  <si>
    <t>LIBRO BANCO</t>
  </si>
  <si>
    <t>BANCO DE RESERVAS DE LA REPUBLICA DOMINICANA</t>
  </si>
  <si>
    <t xml:space="preserve">RD$ </t>
  </si>
  <si>
    <t>Cuenta Bancaria No. 100-01-030-011607-1</t>
  </si>
  <si>
    <t xml:space="preserve">BALANCE INICIAL </t>
  </si>
  <si>
    <t>FECHA</t>
  </si>
  <si>
    <t>No. CK / TRANSF</t>
  </si>
  <si>
    <t>BENEFICIARIO</t>
  </si>
  <si>
    <t>INGRESOS</t>
  </si>
  <si>
    <t>EGRESOS</t>
  </si>
  <si>
    <t>BALANCE</t>
  </si>
  <si>
    <t>EDENORTE</t>
  </si>
  <si>
    <t>IMPUESTOS 0.15%</t>
  </si>
  <si>
    <t>-</t>
  </si>
  <si>
    <t>COMISIONES BANCARIAS</t>
  </si>
  <si>
    <t xml:space="preserve">             </t>
  </si>
  <si>
    <t>NOTA: ESTA CUENTA BANCARIA ES UN FONDO REPONIBLE INSTITUCIONAL Y SOLO PERCIBE INGRESOS DE LA TESORERIA NACIONAL.</t>
  </si>
  <si>
    <t>Edificio Gubernamental “Juan P. Duarte” 10mo. Piso * Ave. México Esq. Leopoldo Navarro</t>
  </si>
  <si>
    <t>Teléfonos: 809-685-8191–95 * Fax: 809-686-8327 * Santo Domingo, R. D.</t>
  </si>
  <si>
    <r>
      <t>E-Mail</t>
    </r>
    <r>
      <rPr>
        <b/>
        <sz val="9"/>
        <color theme="1"/>
        <rFont val="Times New Roman"/>
        <family val="1"/>
      </rPr>
      <t>: direccion</t>
    </r>
    <r>
      <rPr>
        <b/>
        <sz val="14"/>
        <color theme="1"/>
        <rFont val="Times New Roman"/>
        <family val="1"/>
      </rPr>
      <t>.</t>
    </r>
    <r>
      <rPr>
        <b/>
        <sz val="9"/>
        <color theme="1"/>
        <rFont val="Times New Roman"/>
        <family val="1"/>
      </rPr>
      <t>general@dgm.gov.do</t>
    </r>
    <r>
      <rPr>
        <sz val="9"/>
        <color theme="1"/>
        <rFont val="Times New Roman"/>
        <family val="1"/>
      </rPr>
      <t xml:space="preserve"> / Web Site: </t>
    </r>
    <r>
      <rPr>
        <b/>
        <sz val="9"/>
        <color theme="1"/>
        <rFont val="Times New Roman"/>
        <family val="1"/>
      </rPr>
      <t>www.dgm.gov.do</t>
    </r>
  </si>
  <si>
    <t xml:space="preserve">RNC-4-01-03720-3     </t>
  </si>
  <si>
    <t>NULO</t>
  </si>
  <si>
    <t>LIC. JAIRO GARO</t>
  </si>
  <si>
    <t>LIC. CLAUDIA REYES</t>
  </si>
  <si>
    <t>Preparado por</t>
  </si>
  <si>
    <t>Autorizado por</t>
  </si>
  <si>
    <t>KELVIN PUJOLS</t>
  </si>
  <si>
    <t>DEPOSITO</t>
  </si>
  <si>
    <t>DEL 1 AL 31 DE DICIEMBRE   DEL 2017</t>
  </si>
  <si>
    <t>375</t>
  </si>
  <si>
    <t>376</t>
  </si>
  <si>
    <t>BALANCE AL 31/12/2017</t>
  </si>
  <si>
    <t>SALDIS FRIAS</t>
  </si>
  <si>
    <t>377</t>
  </si>
  <si>
    <t>378</t>
  </si>
  <si>
    <t>379</t>
  </si>
  <si>
    <t>380</t>
  </si>
  <si>
    <t>381</t>
  </si>
  <si>
    <t>COLECTOR IMPUESTOS INTERNOS</t>
  </si>
  <si>
    <t>TRANSFERENCIA</t>
  </si>
  <si>
    <t>DEL 1 AL 31 DE ENERO DEL 2018</t>
  </si>
  <si>
    <t>BALANCE AL 31/01/2018</t>
  </si>
  <si>
    <t>“Año del Fomento de las Exportaciones”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</si>
</sst>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20"/>
      <color theme="1"/>
      <name val="Brush Script MT"/>
      <family val="4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theme="3" tint="-0.2499465926084170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49" fontId="0" fillId="0" borderId="0" xfId="0" applyNumberFormat="1" applyAlignment="1">
      <alignment horizontal="center" vertical="justify"/>
    </xf>
    <xf numFmtId="4" fontId="0" fillId="0" borderId="0" xfId="1" applyNumberFormat="1" applyFont="1"/>
    <xf numFmtId="49" fontId="4" fillId="0" borderId="0" xfId="0" applyNumberFormat="1" applyFont="1" applyAlignment="1">
      <alignment horizontal="center" vertical="justify"/>
    </xf>
    <xf numFmtId="0" fontId="4" fillId="0" borderId="0" xfId="0" applyFont="1"/>
    <xf numFmtId="4" fontId="4" fillId="0" borderId="0" xfId="1" applyNumberFormat="1" applyFont="1"/>
    <xf numFmtId="4" fontId="2" fillId="2" borderId="0" xfId="1" applyNumberFormat="1" applyFont="1" applyFill="1" applyBorder="1" applyAlignment="1"/>
    <xf numFmtId="164" fontId="2" fillId="2" borderId="0" xfId="1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 vertical="justify"/>
    </xf>
    <xf numFmtId="4" fontId="2" fillId="0" borderId="0" xfId="1" applyNumberFormat="1" applyFont="1" applyFill="1" applyBorder="1" applyAlignment="1"/>
    <xf numFmtId="4" fontId="1" fillId="0" borderId="0" xfId="1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justify"/>
    </xf>
    <xf numFmtId="4" fontId="2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Font="1" applyFill="1" applyBorder="1" applyAlignment="1">
      <alignment horizontal="left"/>
    </xf>
    <xf numFmtId="49" fontId="11" fillId="0" borderId="0" xfId="0" applyNumberFormat="1" applyFont="1" applyBorder="1" applyAlignment="1">
      <alignment horizontal="center"/>
    </xf>
    <xf numFmtId="43" fontId="11" fillId="0" borderId="0" xfId="1" applyFont="1" applyBorder="1" applyAlignment="1"/>
    <xf numFmtId="43" fontId="0" fillId="0" borderId="0" xfId="1" applyFont="1" applyFill="1" applyBorder="1" applyAlignment="1"/>
    <xf numFmtId="43" fontId="0" fillId="0" borderId="0" xfId="1" applyFont="1" applyBorder="1" applyAlignment="1"/>
    <xf numFmtId="0" fontId="0" fillId="0" borderId="0" xfId="0" applyFont="1" applyFill="1" applyBorder="1" applyAlignment="1"/>
    <xf numFmtId="14" fontId="0" fillId="0" borderId="0" xfId="0" applyNumberFormat="1" applyFont="1" applyBorder="1" applyAlignment="1">
      <alignment horizontal="left"/>
    </xf>
    <xf numFmtId="49" fontId="0" fillId="0" borderId="0" xfId="1" applyNumberFormat="1" applyFont="1" applyFill="1" applyBorder="1" applyAlignment="1">
      <alignment vertical="justify"/>
    </xf>
    <xf numFmtId="43" fontId="2" fillId="2" borderId="2" xfId="1" applyFont="1" applyFill="1" applyBorder="1" applyAlignment="1"/>
    <xf numFmtId="164" fontId="2" fillId="2" borderId="2" xfId="1" applyNumberFormat="1" applyFont="1" applyFill="1" applyBorder="1" applyAlignment="1"/>
    <xf numFmtId="49" fontId="0" fillId="0" borderId="0" xfId="0" applyNumberFormat="1" applyAlignment="1">
      <alignment vertical="justify"/>
    </xf>
    <xf numFmtId="0" fontId="15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Protection="1">
      <protection locked="0"/>
    </xf>
    <xf numFmtId="0" fontId="16" fillId="0" borderId="0" xfId="0" applyFont="1" applyBorder="1"/>
    <xf numFmtId="0" fontId="16" fillId="0" borderId="0" xfId="0" applyFont="1"/>
    <xf numFmtId="0" fontId="16" fillId="0" borderId="0" xfId="0" applyFont="1" applyBorder="1" applyAlignment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7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6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 vertical="top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4" fontId="2" fillId="2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center"/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19" fillId="0" borderId="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49" fontId="0" fillId="0" borderId="0" xfId="1" applyNumberFormat="1" applyFont="1" applyFill="1" applyBorder="1" applyAlignment="1">
      <alignment horizontal="center" vertical="justify"/>
    </xf>
    <xf numFmtId="165" fontId="0" fillId="0" borderId="0" xfId="0" applyNumberFormat="1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1476375</xdr:colOff>
          <xdr:row>0</xdr:row>
          <xdr:rowOff>66675</xdr:rowOff>
        </xdr:from>
        <xdr:to>
          <xdr:col>2</xdr:col>
          <xdr:colOff>2181225</xdr:colOff>
          <xdr:row>3</xdr:row>
          <xdr:rowOff>123825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1476375</xdr:colOff>
          <xdr:row>0</xdr:row>
          <xdr:rowOff>66675</xdr:rowOff>
        </xdr:from>
        <xdr:to>
          <xdr:col>2</xdr:col>
          <xdr:colOff>2181225</xdr:colOff>
          <xdr:row>3</xdr:row>
          <xdr:rowOff>123825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4"/>
  <sheetViews>
    <sheetView showGridLines="0" topLeftCell="A7" workbookViewId="0">
      <selection activeCell="F15" sqref="F15"/>
    </sheetView>
  </sheetViews>
  <sheetFormatPr baseColWidth="10" defaultColWidth="9.140625" defaultRowHeight="15.75" x14ac:dyDescent="0.25"/>
  <cols>
    <col min="1" max="1" width="12" style="1" customWidth="1"/>
    <col min="2" max="2" width="8.7109375" style="27" customWidth="1"/>
    <col min="3" max="3" width="33.7109375" customWidth="1"/>
    <col min="4" max="4" width="12.7109375" style="3" customWidth="1"/>
    <col min="5" max="5" width="17.28515625" style="3" customWidth="1"/>
    <col min="6" max="6" width="1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46" t="s">
        <v>0</v>
      </c>
      <c r="B4" s="46"/>
      <c r="C4" s="46"/>
      <c r="D4" s="46"/>
      <c r="E4" s="46"/>
      <c r="F4" s="46"/>
    </row>
    <row r="5" spans="1:11" ht="24.75" customHeight="1" x14ac:dyDescent="0.25">
      <c r="A5" s="47" t="s">
        <v>1</v>
      </c>
      <c r="B5" s="47"/>
      <c r="C5" s="47"/>
      <c r="D5" s="47"/>
      <c r="E5" s="47"/>
      <c r="F5" s="47"/>
    </row>
    <row r="6" spans="1:11" ht="14.25" customHeight="1" x14ac:dyDescent="0.25">
      <c r="A6" s="48" t="s">
        <v>2</v>
      </c>
      <c r="B6" s="48"/>
      <c r="C6" s="48"/>
      <c r="D6" s="48"/>
      <c r="E6" s="48"/>
      <c r="F6" s="48"/>
    </row>
    <row r="7" spans="1:11" ht="15" x14ac:dyDescent="0.25">
      <c r="A7" s="38"/>
      <c r="B7" s="38"/>
      <c r="C7" s="38"/>
      <c r="D7" s="38"/>
      <c r="E7" s="38"/>
      <c r="F7" s="38"/>
    </row>
    <row r="8" spans="1:11" ht="18.75" x14ac:dyDescent="0.3">
      <c r="A8" s="49" t="s">
        <v>3</v>
      </c>
      <c r="B8" s="49"/>
      <c r="C8" s="49"/>
      <c r="D8" s="49"/>
      <c r="E8" s="49"/>
      <c r="F8" s="49"/>
    </row>
    <row r="9" spans="1:11" ht="18.75" x14ac:dyDescent="0.3">
      <c r="A9" s="49" t="s">
        <v>4</v>
      </c>
      <c r="B9" s="49"/>
      <c r="C9" s="49"/>
      <c r="D9" s="49"/>
      <c r="E9" s="49"/>
      <c r="F9" s="49"/>
    </row>
    <row r="10" spans="1:11" x14ac:dyDescent="0.25">
      <c r="A10" s="45" t="s">
        <v>31</v>
      </c>
      <c r="B10" s="45"/>
      <c r="C10" s="45"/>
      <c r="D10" s="45"/>
      <c r="E10" s="45"/>
      <c r="F10" s="45"/>
    </row>
    <row r="11" spans="1:11" x14ac:dyDescent="0.25">
      <c r="A11" s="45" t="s">
        <v>5</v>
      </c>
      <c r="B11" s="45"/>
      <c r="C11" s="45"/>
      <c r="D11" s="45"/>
      <c r="E11" s="45"/>
      <c r="F11" s="45"/>
    </row>
    <row r="12" spans="1:11" ht="15" x14ac:dyDescent="0.25">
      <c r="A12" s="51" t="s">
        <v>6</v>
      </c>
      <c r="B12" s="51"/>
      <c r="C12" s="51"/>
      <c r="D12" s="52"/>
      <c r="E12" s="52"/>
      <c r="F12" s="52"/>
    </row>
    <row r="13" spans="1:11" ht="15" x14ac:dyDescent="0.25">
      <c r="A13" s="36"/>
      <c r="B13" s="36"/>
      <c r="C13" s="36"/>
      <c r="D13" s="37"/>
      <c r="E13" s="37"/>
      <c r="F13" s="37"/>
    </row>
    <row r="14" spans="1:11" ht="15" x14ac:dyDescent="0.25">
      <c r="A14" s="53" t="s">
        <v>7</v>
      </c>
      <c r="B14" s="53"/>
      <c r="C14" s="53"/>
      <c r="D14" s="7"/>
      <c r="E14" s="7"/>
      <c r="F14" s="8">
        <v>37780.21</v>
      </c>
      <c r="H14">
        <v>37780.21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8</v>
      </c>
      <c r="B16" s="14" t="s">
        <v>9</v>
      </c>
      <c r="C16" s="13" t="s">
        <v>10</v>
      </c>
      <c r="D16" s="15" t="s">
        <v>11</v>
      </c>
      <c r="E16" s="15" t="s">
        <v>12</v>
      </c>
      <c r="F16" s="15" t="s">
        <v>13</v>
      </c>
      <c r="K16" s="19"/>
    </row>
    <row r="17" spans="1:11" ht="15" x14ac:dyDescent="0.25">
      <c r="A17" s="17">
        <v>43077</v>
      </c>
      <c r="B17" s="18"/>
      <c r="C17" s="35" t="s">
        <v>30</v>
      </c>
      <c r="D17" s="19">
        <v>149643.96</v>
      </c>
      <c r="E17" s="21"/>
      <c r="F17" s="20">
        <f>+F14+D17-E17</f>
        <v>187424.16999999998</v>
      </c>
      <c r="K17" s="19"/>
    </row>
    <row r="18" spans="1:11" ht="15" x14ac:dyDescent="0.25">
      <c r="A18" s="17">
        <v>43082</v>
      </c>
      <c r="B18" s="18" t="s">
        <v>32</v>
      </c>
      <c r="C18" s="35" t="s">
        <v>35</v>
      </c>
      <c r="D18" s="19"/>
      <c r="E18" s="21">
        <v>13303</v>
      </c>
      <c r="F18" s="20">
        <f>+F17+D18-E18</f>
        <v>174121.16999999998</v>
      </c>
      <c r="K18" s="21"/>
    </row>
    <row r="19" spans="1:11" ht="15" x14ac:dyDescent="0.25">
      <c r="A19" s="17">
        <v>43096</v>
      </c>
      <c r="B19" s="18" t="s">
        <v>33</v>
      </c>
      <c r="C19" s="35" t="s">
        <v>29</v>
      </c>
      <c r="D19" s="19"/>
      <c r="E19" s="21">
        <v>11669</v>
      </c>
      <c r="F19" s="20">
        <f t="shared" ref="F19:F21" si="0">+F18+D19-E19</f>
        <v>162452.16999999998</v>
      </c>
      <c r="K19" s="21"/>
    </row>
    <row r="20" spans="1:11" ht="15" x14ac:dyDescent="0.25">
      <c r="A20" s="23">
        <v>43100</v>
      </c>
      <c r="B20" s="24"/>
      <c r="C20" s="22" t="s">
        <v>15</v>
      </c>
      <c r="D20" s="20"/>
      <c r="E20" s="20">
        <f>19.95+18.35</f>
        <v>38.299999999999997</v>
      </c>
      <c r="F20" s="20">
        <f t="shared" si="0"/>
        <v>162413.87</v>
      </c>
    </row>
    <row r="21" spans="1:11" thickBot="1" x14ac:dyDescent="0.3">
      <c r="A21" s="23">
        <v>43100</v>
      </c>
      <c r="B21" s="24" t="s">
        <v>16</v>
      </c>
      <c r="C21" s="22" t="s">
        <v>17</v>
      </c>
      <c r="D21" s="20">
        <v>0</v>
      </c>
      <c r="E21" s="20">
        <v>175</v>
      </c>
      <c r="F21" s="20">
        <f t="shared" si="0"/>
        <v>162238.87</v>
      </c>
    </row>
    <row r="22" spans="1:11" thickTop="1" x14ac:dyDescent="0.25">
      <c r="A22" s="54" t="s">
        <v>34</v>
      </c>
      <c r="B22" s="54"/>
      <c r="C22" s="54"/>
      <c r="D22" s="25">
        <f>SUM(D17:D21)</f>
        <v>149643.96</v>
      </c>
      <c r="E22" s="26">
        <f>SUM(E17:E21)</f>
        <v>25185.3</v>
      </c>
      <c r="F22" s="26">
        <f>SUM(F14+D22-E22)</f>
        <v>162238.87</v>
      </c>
    </row>
    <row r="23" spans="1:11" ht="18.75" customHeight="1" x14ac:dyDescent="0.25">
      <c r="F23" s="3" t="s">
        <v>18</v>
      </c>
    </row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5" customHeight="1" x14ac:dyDescent="0.25">
      <c r="A35" s="55" t="s">
        <v>19</v>
      </c>
      <c r="B35" s="55"/>
      <c r="C35" s="55"/>
      <c r="D35" s="55"/>
      <c r="E35" s="55"/>
      <c r="F35" s="55"/>
    </row>
    <row r="37" spans="1:11" x14ac:dyDescent="0.25">
      <c r="A37" s="56" t="s">
        <v>25</v>
      </c>
      <c r="B37" s="56"/>
      <c r="C37" s="56"/>
      <c r="D37" s="28"/>
      <c r="E37" s="57" t="s">
        <v>26</v>
      </c>
      <c r="F37" s="57"/>
      <c r="G37" s="30"/>
      <c r="H37" s="29"/>
    </row>
    <row r="38" spans="1:11" x14ac:dyDescent="0.25">
      <c r="A38" s="58" t="s">
        <v>27</v>
      </c>
      <c r="B38" s="58"/>
      <c r="C38" s="58"/>
      <c r="D38" s="39"/>
      <c r="E38" s="59" t="s">
        <v>28</v>
      </c>
      <c r="F38" s="59"/>
      <c r="G38" s="59"/>
      <c r="H38" s="31"/>
    </row>
    <row r="39" spans="1:11" x14ac:dyDescent="0.25">
      <c r="A39" s="30"/>
      <c r="B39" s="32"/>
      <c r="C39" s="32"/>
      <c r="D39" s="39"/>
      <c r="E39" s="39"/>
      <c r="F39" s="39"/>
      <c r="G39" s="39"/>
      <c r="H39" s="33"/>
      <c r="I39" s="33"/>
      <c r="J39" s="34"/>
      <c r="K39" s="39"/>
    </row>
    <row r="41" spans="1:11" ht="15" x14ac:dyDescent="0.25">
      <c r="A41" s="50" t="s">
        <v>20</v>
      </c>
      <c r="B41" s="50"/>
      <c r="C41" s="50"/>
      <c r="D41" s="50"/>
      <c r="E41" s="50"/>
      <c r="F41" s="50"/>
    </row>
    <row r="42" spans="1:11" ht="15" x14ac:dyDescent="0.25">
      <c r="A42" s="60" t="s">
        <v>21</v>
      </c>
      <c r="B42" s="60"/>
      <c r="C42" s="60"/>
      <c r="D42" s="60"/>
      <c r="E42" s="60"/>
      <c r="F42" s="60"/>
    </row>
    <row r="43" spans="1:11" ht="15" customHeight="1" x14ac:dyDescent="0.3">
      <c r="A43" s="61" t="s">
        <v>22</v>
      </c>
      <c r="B43" s="61"/>
      <c r="C43" s="61"/>
      <c r="D43" s="61"/>
      <c r="E43" s="61"/>
      <c r="F43" s="61"/>
    </row>
    <row r="44" spans="1:11" ht="15" x14ac:dyDescent="0.25">
      <c r="A44" s="50" t="s">
        <v>23</v>
      </c>
      <c r="B44" s="50"/>
      <c r="C44" s="50"/>
      <c r="D44" s="50"/>
      <c r="E44" s="50"/>
      <c r="F44" s="50"/>
    </row>
  </sheetData>
  <protectedRanges>
    <protectedRange sqref="E37 A37" name="Rango1_2_1"/>
  </protectedRanges>
  <mergeCells count="19">
    <mergeCell ref="A44:F44"/>
    <mergeCell ref="A11:F11"/>
    <mergeCell ref="A12:F12"/>
    <mergeCell ref="A14:C14"/>
    <mergeCell ref="A22:C22"/>
    <mergeCell ref="A35:F35"/>
    <mergeCell ref="A37:C37"/>
    <mergeCell ref="E37:F37"/>
    <mergeCell ref="A38:C38"/>
    <mergeCell ref="E38:G38"/>
    <mergeCell ref="A41:F41"/>
    <mergeCell ref="A42:F42"/>
    <mergeCell ref="A43:F43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819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8193" r:id="rId4"/>
      </mc:Fallback>
    </mc:AlternateContent>
    <mc:AlternateContent xmlns:mc="http://schemas.openxmlformats.org/markup-compatibility/2006">
      <mc:Choice Requires="x14">
        <oleObject progId="Word.Picture.8" shapeId="8194" r:id="rId6">
          <objectPr defaultSize="0" autoPict="0" r:id="rId7">
            <anchor moveWithCells="1" sizeWithCells="1">
              <from>
                <xdr:col>2</xdr:col>
                <xdr:colOff>1476375</xdr:colOff>
                <xdr:row>0</xdr:row>
                <xdr:rowOff>66675</xdr:rowOff>
              </from>
              <to>
                <xdr:col>2</xdr:col>
                <xdr:colOff>2181225</xdr:colOff>
                <xdr:row>3</xdr:row>
                <xdr:rowOff>123825</xdr:rowOff>
              </to>
            </anchor>
          </objectPr>
        </oleObject>
      </mc:Choice>
      <mc:Fallback>
        <oleObject progId="Word.Picture.8" shapeId="819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5"/>
  <sheetViews>
    <sheetView showGridLines="0" tabSelected="1" workbookViewId="0">
      <selection activeCell="H11" sqref="H11"/>
    </sheetView>
  </sheetViews>
  <sheetFormatPr baseColWidth="10" defaultColWidth="9.140625" defaultRowHeight="15.75" x14ac:dyDescent="0.25"/>
  <cols>
    <col min="1" max="1" width="12" style="1" customWidth="1"/>
    <col min="2" max="2" width="8.7109375" style="27" customWidth="1"/>
    <col min="3" max="3" width="33.7109375" customWidth="1"/>
    <col min="4" max="4" width="12.7109375" style="3" customWidth="1"/>
    <col min="5" max="5" width="17.28515625" style="3" customWidth="1"/>
    <col min="6" max="6" width="1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46" t="s">
        <v>0</v>
      </c>
      <c r="B4" s="46"/>
      <c r="C4" s="46"/>
      <c r="D4" s="46"/>
      <c r="E4" s="46"/>
      <c r="F4" s="46"/>
    </row>
    <row r="5" spans="1:11" ht="24.75" customHeight="1" x14ac:dyDescent="0.25">
      <c r="A5" s="47" t="s">
        <v>1</v>
      </c>
      <c r="B5" s="47"/>
      <c r="C5" s="47"/>
      <c r="D5" s="47"/>
      <c r="E5" s="47"/>
      <c r="F5" s="47"/>
    </row>
    <row r="6" spans="1:11" ht="14.25" customHeight="1" x14ac:dyDescent="0.25">
      <c r="A6" s="48" t="s">
        <v>45</v>
      </c>
      <c r="B6" s="48"/>
      <c r="C6" s="48"/>
      <c r="D6" s="48"/>
      <c r="E6" s="48"/>
      <c r="F6" s="48"/>
    </row>
    <row r="7" spans="1:11" ht="15" x14ac:dyDescent="0.25">
      <c r="A7" s="40"/>
      <c r="B7" s="40"/>
      <c r="C7" s="40"/>
      <c r="D7" s="40"/>
      <c r="E7" s="40"/>
      <c r="F7" s="40"/>
    </row>
    <row r="8" spans="1:11" ht="18.75" x14ac:dyDescent="0.3">
      <c r="A8" s="49" t="s">
        <v>3</v>
      </c>
      <c r="B8" s="49"/>
      <c r="C8" s="49"/>
      <c r="D8" s="49"/>
      <c r="E8" s="49"/>
      <c r="F8" s="49"/>
    </row>
    <row r="9" spans="1:11" ht="18.75" x14ac:dyDescent="0.3">
      <c r="A9" s="49" t="s">
        <v>4</v>
      </c>
      <c r="B9" s="49"/>
      <c r="C9" s="49"/>
      <c r="D9" s="49"/>
      <c r="E9" s="49"/>
      <c r="F9" s="49"/>
    </row>
    <row r="10" spans="1:11" x14ac:dyDescent="0.25">
      <c r="A10" s="45" t="s">
        <v>43</v>
      </c>
      <c r="B10" s="45"/>
      <c r="C10" s="45"/>
      <c r="D10" s="45"/>
      <c r="E10" s="45"/>
      <c r="F10" s="45"/>
    </row>
    <row r="11" spans="1:11" x14ac:dyDescent="0.25">
      <c r="A11" s="45" t="s">
        <v>5</v>
      </c>
      <c r="B11" s="45"/>
      <c r="C11" s="45"/>
      <c r="D11" s="45"/>
      <c r="E11" s="45"/>
      <c r="F11" s="45"/>
    </row>
    <row r="12" spans="1:11" ht="15" x14ac:dyDescent="0.25">
      <c r="A12" s="51" t="s">
        <v>6</v>
      </c>
      <c r="B12" s="51"/>
      <c r="C12" s="51"/>
      <c r="D12" s="52"/>
      <c r="E12" s="52"/>
      <c r="F12" s="52"/>
    </row>
    <row r="13" spans="1:11" ht="15" x14ac:dyDescent="0.25">
      <c r="A13" s="41"/>
      <c r="B13" s="41"/>
      <c r="C13" s="41"/>
      <c r="D13" s="42"/>
      <c r="E13" s="42"/>
      <c r="F13" s="42"/>
    </row>
    <row r="14" spans="1:11" ht="15" x14ac:dyDescent="0.25">
      <c r="A14" s="53" t="s">
        <v>7</v>
      </c>
      <c r="B14" s="53"/>
      <c r="C14" s="53"/>
      <c r="D14" s="7"/>
      <c r="E14" s="7"/>
      <c r="F14" s="8">
        <f>+'CUENTA 030-011607-1 DIC.  (2)'!F22</f>
        <v>162238.87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8</v>
      </c>
      <c r="B16" s="14" t="s">
        <v>9</v>
      </c>
      <c r="C16" s="13" t="s">
        <v>10</v>
      </c>
      <c r="D16" s="15" t="s">
        <v>11</v>
      </c>
      <c r="E16" s="15" t="s">
        <v>12</v>
      </c>
      <c r="F16" s="15" t="s">
        <v>13</v>
      </c>
      <c r="K16" s="19"/>
    </row>
    <row r="17" spans="1:11" ht="15" x14ac:dyDescent="0.25">
      <c r="A17" s="17">
        <v>43103</v>
      </c>
      <c r="B17" s="18" t="s">
        <v>16</v>
      </c>
      <c r="C17" s="44" t="s">
        <v>42</v>
      </c>
      <c r="D17" s="19">
        <v>0</v>
      </c>
      <c r="E17" s="21">
        <v>12000</v>
      </c>
      <c r="F17" s="20">
        <f>+F14+D17-E17</f>
        <v>150238.87</v>
      </c>
      <c r="K17" s="19"/>
    </row>
    <row r="18" spans="1:11" ht="15" x14ac:dyDescent="0.25">
      <c r="A18" s="17">
        <v>43103</v>
      </c>
      <c r="B18" s="18" t="s">
        <v>16</v>
      </c>
      <c r="C18" s="44" t="s">
        <v>42</v>
      </c>
      <c r="D18" s="19">
        <v>0</v>
      </c>
      <c r="E18" s="21">
        <v>6783</v>
      </c>
      <c r="F18" s="20">
        <f>+F17+D18-E18</f>
        <v>143455.87</v>
      </c>
      <c r="K18" s="19"/>
    </row>
    <row r="19" spans="1:11" ht="15" x14ac:dyDescent="0.25">
      <c r="A19" s="17">
        <v>43103</v>
      </c>
      <c r="B19" s="18" t="s">
        <v>16</v>
      </c>
      <c r="C19" s="44" t="s">
        <v>42</v>
      </c>
      <c r="D19" s="19">
        <v>0</v>
      </c>
      <c r="E19" s="21">
        <v>9500</v>
      </c>
      <c r="F19" s="20">
        <f>+F18+D19-E19</f>
        <v>133955.87</v>
      </c>
      <c r="K19" s="19"/>
    </row>
    <row r="20" spans="1:11" ht="15" x14ac:dyDescent="0.25">
      <c r="A20" s="17">
        <v>43122</v>
      </c>
      <c r="B20" s="18" t="s">
        <v>36</v>
      </c>
      <c r="C20" s="44" t="s">
        <v>14</v>
      </c>
      <c r="D20" s="19">
        <v>0</v>
      </c>
      <c r="E20" s="21">
        <v>300.93</v>
      </c>
      <c r="F20" s="20">
        <f t="shared" ref="F20:F26" si="0">+F19+D20-E20</f>
        <v>133654.94</v>
      </c>
      <c r="K20" s="19"/>
    </row>
    <row r="21" spans="1:11" ht="15" x14ac:dyDescent="0.25">
      <c r="A21" s="17">
        <v>43122</v>
      </c>
      <c r="B21" s="18" t="s">
        <v>37</v>
      </c>
      <c r="C21" s="44" t="s">
        <v>29</v>
      </c>
      <c r="D21" s="19">
        <v>0</v>
      </c>
      <c r="E21" s="21">
        <v>13022</v>
      </c>
      <c r="F21" s="20">
        <f t="shared" si="0"/>
        <v>120632.94</v>
      </c>
      <c r="K21" s="21"/>
    </row>
    <row r="22" spans="1:11" ht="15" x14ac:dyDescent="0.25">
      <c r="A22" s="17">
        <v>43123</v>
      </c>
      <c r="B22" s="18" t="s">
        <v>38</v>
      </c>
      <c r="C22" s="44" t="s">
        <v>24</v>
      </c>
      <c r="D22" s="19">
        <v>0</v>
      </c>
      <c r="E22" s="21">
        <v>0</v>
      </c>
      <c r="F22" s="20">
        <f t="shared" si="0"/>
        <v>120632.94</v>
      </c>
      <c r="K22" s="21"/>
    </row>
    <row r="23" spans="1:11" ht="15" x14ac:dyDescent="0.25">
      <c r="A23" s="17">
        <v>43123</v>
      </c>
      <c r="B23" s="18" t="s">
        <v>39</v>
      </c>
      <c r="C23" s="44" t="s">
        <v>24</v>
      </c>
      <c r="D23" s="19">
        <v>0</v>
      </c>
      <c r="E23" s="21">
        <v>0</v>
      </c>
      <c r="F23" s="20">
        <f t="shared" si="0"/>
        <v>120632.94</v>
      </c>
      <c r="K23" s="21"/>
    </row>
    <row r="24" spans="1:11" ht="15" x14ac:dyDescent="0.25">
      <c r="A24" s="17">
        <v>43123</v>
      </c>
      <c r="B24" s="18" t="s">
        <v>40</v>
      </c>
      <c r="C24" s="44" t="s">
        <v>41</v>
      </c>
      <c r="D24" s="19">
        <v>0</v>
      </c>
      <c r="E24" s="21">
        <v>4595.3100000000004</v>
      </c>
      <c r="F24" s="20">
        <f t="shared" si="0"/>
        <v>116037.63</v>
      </c>
      <c r="K24" s="21"/>
    </row>
    <row r="25" spans="1:11" ht="15" x14ac:dyDescent="0.25">
      <c r="A25" s="63">
        <v>43131</v>
      </c>
      <c r="B25" s="62" t="s">
        <v>16</v>
      </c>
      <c r="C25" s="44" t="s">
        <v>15</v>
      </c>
      <c r="D25" s="19">
        <v>0</v>
      </c>
      <c r="E25" s="20">
        <f>17.5+18+14.25+10.17</f>
        <v>59.92</v>
      </c>
      <c r="F25" s="20">
        <f t="shared" si="0"/>
        <v>115977.71</v>
      </c>
    </row>
    <row r="26" spans="1:11" thickBot="1" x14ac:dyDescent="0.3">
      <c r="A26" s="63">
        <v>43131</v>
      </c>
      <c r="B26" s="62" t="s">
        <v>16</v>
      </c>
      <c r="C26" s="44" t="s">
        <v>17</v>
      </c>
      <c r="D26" s="19">
        <v>0</v>
      </c>
      <c r="E26" s="20">
        <v>175</v>
      </c>
      <c r="F26" s="20">
        <f t="shared" si="0"/>
        <v>115802.71</v>
      </c>
    </row>
    <row r="27" spans="1:11" thickTop="1" x14ac:dyDescent="0.25">
      <c r="A27" s="54" t="s">
        <v>44</v>
      </c>
      <c r="B27" s="54"/>
      <c r="C27" s="54"/>
      <c r="D27" s="25">
        <f>SUM(D17:D26)</f>
        <v>0</v>
      </c>
      <c r="E27" s="26">
        <f>SUM(E17:E26)</f>
        <v>46436.159999999996</v>
      </c>
      <c r="F27" s="26">
        <f>SUM(F14+D27-E27)</f>
        <v>115802.70999999999</v>
      </c>
    </row>
    <row r="28" spans="1:11" ht="18.75" customHeight="1" x14ac:dyDescent="0.25">
      <c r="F28" s="3" t="s">
        <v>18</v>
      </c>
    </row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/>
    <row r="36" spans="1:11" ht="15" customHeight="1" x14ac:dyDescent="0.25">
      <c r="A36" s="55" t="s">
        <v>19</v>
      </c>
      <c r="B36" s="55"/>
      <c r="C36" s="55"/>
      <c r="D36" s="55"/>
      <c r="E36" s="55"/>
      <c r="F36" s="55"/>
    </row>
    <row r="38" spans="1:11" x14ac:dyDescent="0.25">
      <c r="A38" s="56" t="s">
        <v>25</v>
      </c>
      <c r="B38" s="56"/>
      <c r="C38" s="56"/>
      <c r="D38" s="28"/>
      <c r="E38" s="57" t="s">
        <v>26</v>
      </c>
      <c r="F38" s="57"/>
      <c r="G38" s="30"/>
      <c r="H38" s="29"/>
    </row>
    <row r="39" spans="1:11" x14ac:dyDescent="0.25">
      <c r="A39" s="58" t="s">
        <v>27</v>
      </c>
      <c r="B39" s="58"/>
      <c r="C39" s="58"/>
      <c r="D39" s="43"/>
      <c r="E39" s="59" t="s">
        <v>28</v>
      </c>
      <c r="F39" s="59"/>
      <c r="G39" s="59"/>
      <c r="H39" s="31"/>
    </row>
    <row r="40" spans="1:11" x14ac:dyDescent="0.25">
      <c r="A40" s="30"/>
      <c r="B40" s="32"/>
      <c r="C40" s="32"/>
      <c r="D40" s="43"/>
      <c r="E40" s="43"/>
      <c r="F40" s="43"/>
      <c r="G40" s="43"/>
      <c r="H40" s="33"/>
      <c r="I40" s="33"/>
      <c r="J40" s="34"/>
      <c r="K40" s="43"/>
    </row>
    <row r="42" spans="1:11" ht="15" x14ac:dyDescent="0.25">
      <c r="A42" s="50" t="s">
        <v>20</v>
      </c>
      <c r="B42" s="50"/>
      <c r="C42" s="50"/>
      <c r="D42" s="50"/>
      <c r="E42" s="50"/>
      <c r="F42" s="50"/>
    </row>
    <row r="43" spans="1:11" ht="15" x14ac:dyDescent="0.25">
      <c r="A43" s="60" t="s">
        <v>21</v>
      </c>
      <c r="B43" s="60"/>
      <c r="C43" s="60"/>
      <c r="D43" s="60"/>
      <c r="E43" s="60"/>
      <c r="F43" s="60"/>
    </row>
    <row r="44" spans="1:11" ht="15" customHeight="1" x14ac:dyDescent="0.3">
      <c r="A44" s="61" t="s">
        <v>22</v>
      </c>
      <c r="B44" s="61"/>
      <c r="C44" s="61"/>
      <c r="D44" s="61"/>
      <c r="E44" s="61"/>
      <c r="F44" s="61"/>
    </row>
    <row r="45" spans="1:11" ht="15" x14ac:dyDescent="0.25">
      <c r="A45" s="50" t="s">
        <v>23</v>
      </c>
      <c r="B45" s="50"/>
      <c r="C45" s="50"/>
      <c r="D45" s="50"/>
      <c r="E45" s="50"/>
      <c r="F45" s="50"/>
    </row>
  </sheetData>
  <protectedRanges>
    <protectedRange sqref="E38 A38" name="Rango1_2_1"/>
  </protectedRanges>
  <mergeCells count="19">
    <mergeCell ref="A10:F10"/>
    <mergeCell ref="A4:F4"/>
    <mergeCell ref="A5:F5"/>
    <mergeCell ref="A6:F6"/>
    <mergeCell ref="A8:F8"/>
    <mergeCell ref="A9:F9"/>
    <mergeCell ref="A45:F45"/>
    <mergeCell ref="A11:F11"/>
    <mergeCell ref="A12:F12"/>
    <mergeCell ref="A14:C14"/>
    <mergeCell ref="A27:C27"/>
    <mergeCell ref="A36:F36"/>
    <mergeCell ref="A38:C38"/>
    <mergeCell ref="E38:F38"/>
    <mergeCell ref="A39:C39"/>
    <mergeCell ref="E39:G39"/>
    <mergeCell ref="A42:F42"/>
    <mergeCell ref="A43:F43"/>
    <mergeCell ref="A44:F44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921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9217" r:id="rId4"/>
      </mc:Fallback>
    </mc:AlternateContent>
    <mc:AlternateContent xmlns:mc="http://schemas.openxmlformats.org/markup-compatibility/2006">
      <mc:Choice Requires="x14">
        <oleObject progId="Word.Picture.8" shapeId="9218" r:id="rId6">
          <objectPr defaultSize="0" autoPict="0" r:id="rId7">
            <anchor moveWithCells="1" sizeWithCells="1">
              <from>
                <xdr:col>2</xdr:col>
                <xdr:colOff>1476375</xdr:colOff>
                <xdr:row>0</xdr:row>
                <xdr:rowOff>66675</xdr:rowOff>
              </from>
              <to>
                <xdr:col>2</xdr:col>
                <xdr:colOff>2181225</xdr:colOff>
                <xdr:row>3</xdr:row>
                <xdr:rowOff>123825</xdr:rowOff>
              </to>
            </anchor>
          </objectPr>
        </oleObject>
      </mc:Choice>
      <mc:Fallback>
        <oleObject progId="Word.Picture.8" shapeId="921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CUENTA 030-011607-1 DIC.  (2)</vt:lpstr>
      <vt:lpstr>CUENTA 030-011607-1, ENER 2018</vt:lpstr>
      <vt:lpstr>'CUENTA 030-011607-1 DIC.  (2)'!Área_de_impresión</vt:lpstr>
      <vt:lpstr>'CUENTA 030-011607-1, ENER 2018'!Área_de_impresión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Garo</dc:creator>
  <cp:lastModifiedBy>Kelvin Pujols</cp:lastModifiedBy>
  <cp:lastPrinted>2018-02-07T16:36:28Z</cp:lastPrinted>
  <dcterms:created xsi:type="dcterms:W3CDTF">2017-06-07T17:11:07Z</dcterms:created>
  <dcterms:modified xsi:type="dcterms:W3CDTF">2018-02-07T16:36:36Z</dcterms:modified>
</cp:coreProperties>
</file>