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rdi.frias\Documents\INFORME DE EJECUCION PRESPUESTARIA\INFORME DE EJECUCION PRESUPUESTARIA 2022\"/>
    </mc:Choice>
  </mc:AlternateContent>
  <bookViews>
    <workbookView showHorizontalScroll="0" showVerticalScroll="0" showSheetTabs="0" xWindow="0" yWindow="0" windowWidth="28800" windowHeight="12435"/>
  </bookViews>
  <sheets>
    <sheet name="Octubre 2022" sheetId="1" r:id="rId1"/>
    <sheet name="Sheet1" sheetId="2" r:id="rId2"/>
  </sheets>
  <definedNames>
    <definedName name="_xlnm.Print_Area" localSheetId="0">'Octubre 2022'!$A$1:$M$93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1" i="1" l="1"/>
  <c r="M40" i="1"/>
  <c r="M67" i="1"/>
  <c r="M64" i="1"/>
  <c r="M79" i="1"/>
  <c r="M76" i="1"/>
  <c r="M73" i="1"/>
  <c r="M48" i="1"/>
  <c r="M22" i="1"/>
  <c r="M12" i="1"/>
  <c r="M6" i="1"/>
  <c r="M71" i="1" l="1"/>
  <c r="M82" i="1" s="1"/>
  <c r="L6" i="1"/>
  <c r="L48" i="1"/>
  <c r="L22" i="1"/>
  <c r="L59" i="1"/>
  <c r="L12" i="1"/>
  <c r="L79" i="1"/>
  <c r="L76" i="1"/>
  <c r="L73" i="1"/>
  <c r="L67" i="1"/>
  <c r="L64" i="1"/>
  <c r="L40" i="1"/>
  <c r="L31" i="1"/>
  <c r="L71" i="1" l="1"/>
  <c r="L82" i="1" s="1"/>
  <c r="K67" i="1"/>
  <c r="K64" i="1"/>
  <c r="K59" i="1"/>
  <c r="K79" i="1"/>
  <c r="K76" i="1"/>
  <c r="K73" i="1"/>
  <c r="K40" i="1"/>
  <c r="K31" i="1"/>
  <c r="K22" i="1" s="1"/>
  <c r="K6" i="1"/>
  <c r="K12" i="1"/>
  <c r="K48" i="1"/>
  <c r="K71" i="1" l="1"/>
  <c r="K82" i="1" s="1"/>
  <c r="J40" i="1"/>
  <c r="J79" i="1"/>
  <c r="J76" i="1"/>
  <c r="J73" i="1"/>
  <c r="J67" i="1"/>
  <c r="J64" i="1"/>
  <c r="J59" i="1"/>
  <c r="J48" i="1"/>
  <c r="J31" i="1"/>
  <c r="J22" i="1"/>
  <c r="J12" i="1"/>
  <c r="J71" i="1" l="1"/>
  <c r="J82" i="1" s="1"/>
  <c r="H82" i="1"/>
  <c r="H22" i="1"/>
  <c r="I22" i="1"/>
  <c r="I40" i="1"/>
  <c r="H40" i="1"/>
  <c r="I31" i="1"/>
  <c r="H31" i="1"/>
  <c r="I67" i="1"/>
  <c r="I64" i="1"/>
  <c r="I59" i="1"/>
  <c r="H67" i="1"/>
  <c r="H64" i="1"/>
  <c r="H59" i="1"/>
  <c r="H76" i="1"/>
  <c r="H73" i="1"/>
  <c r="I76" i="1"/>
  <c r="I73" i="1" s="1"/>
  <c r="I12" i="1"/>
  <c r="I48" i="1"/>
  <c r="H48" i="1"/>
  <c r="G22" i="1" l="1"/>
  <c r="G76" i="1"/>
  <c r="G73" i="1"/>
  <c r="G67" i="1"/>
  <c r="G64" i="1"/>
  <c r="G59" i="1"/>
  <c r="G48" i="1"/>
  <c r="G40" i="1"/>
  <c r="G31" i="1"/>
  <c r="G12" i="1"/>
  <c r="F31" i="1" l="1"/>
  <c r="F48" i="1"/>
  <c r="F40" i="1"/>
  <c r="F76" i="1"/>
  <c r="F73" i="1"/>
  <c r="F67" i="1"/>
  <c r="F64" i="1"/>
  <c r="F59" i="1"/>
  <c r="F12" i="1"/>
  <c r="E22" i="1" l="1"/>
  <c r="E31" i="1"/>
  <c r="E40" i="1"/>
  <c r="E67" i="1"/>
  <c r="E64" i="1"/>
  <c r="E59" i="1"/>
  <c r="E76" i="1"/>
  <c r="E73" i="1" s="1"/>
  <c r="E12" i="1"/>
  <c r="E48" i="1"/>
  <c r="D76" i="1" l="1"/>
  <c r="D73" i="1" s="1"/>
  <c r="D12" i="1"/>
  <c r="D67" i="1"/>
  <c r="D64" i="1"/>
  <c r="D59" i="1"/>
  <c r="D40" i="1"/>
  <c r="D31" i="1"/>
  <c r="D22" i="1"/>
  <c r="D48" i="1"/>
  <c r="C67" i="1" l="1"/>
  <c r="C64" i="1"/>
  <c r="C59" i="1"/>
  <c r="C48" i="1"/>
  <c r="C40" i="1"/>
  <c r="C31" i="1"/>
  <c r="C6" i="1"/>
  <c r="C22" i="1"/>
  <c r="C12" i="1"/>
  <c r="J6" i="1"/>
  <c r="I6" i="1"/>
  <c r="I71" i="1" s="1"/>
  <c r="I82" i="1" s="1"/>
  <c r="G6" i="1"/>
  <c r="G71" i="1" s="1"/>
  <c r="G82" i="1" s="1"/>
  <c r="F6" i="1"/>
  <c r="F71" i="1" s="1"/>
  <c r="F82" i="1" s="1"/>
  <c r="E6" i="1"/>
  <c r="E71" i="1" s="1"/>
  <c r="E82" i="1" s="1"/>
  <c r="D6" i="1"/>
  <c r="D71" i="1" s="1"/>
  <c r="D82" i="1" s="1"/>
  <c r="B6" i="1" l="1"/>
  <c r="B12" i="1"/>
  <c r="B22" i="1"/>
  <c r="B31" i="1"/>
  <c r="B40" i="1"/>
  <c r="B48" i="1"/>
  <c r="B79" i="1" l="1"/>
  <c r="B76" i="1"/>
  <c r="B73" i="1"/>
  <c r="B59" i="1"/>
  <c r="B64" i="1"/>
  <c r="B67" i="1"/>
  <c r="C71" i="1" l="1"/>
  <c r="B71" i="1"/>
  <c r="B82" i="1" s="1"/>
  <c r="C76" i="1" l="1"/>
  <c r="C73" i="1" s="1"/>
  <c r="C82" i="1" s="1"/>
</calcChain>
</file>

<file path=xl/sharedStrings.xml><?xml version="1.0" encoding="utf-8"?>
<sst xmlns="http://schemas.openxmlformats.org/spreadsheetml/2006/main" count="661" uniqueCount="96">
  <si>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</si>
  <si>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</si>
  <si>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</si>
  <si>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</si>
  <si>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</si>
  <si>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</si>
  <si>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</si>
  <si>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</si>
  <si>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</si>
  <si>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2.1-REMUNERACIONES Y CONTRIBUCIONES</t>
  </si>
  <si>
    <t>2.1.1-REMUNERACIONES</t>
  </si>
  <si>
    <t>2.1.2-SOBRESUELDOS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</si>
  <si>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</si>
  <si>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</si>
  <si>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</si>
  <si>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</si>
  <si>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</si>
  <si>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</si>
  <si>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</si>
  <si>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</si>
  <si>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2.2.8-OTROS SERVICIOS NO INCLUIDOS EN CONCEPTOS ANTERIORES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</si>
  <si>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</si>
  <si>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</si>
  <si>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</si>
  <si>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</si>
  <si>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2.3.4-PRODUCTOS FARMACÉUTICOS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</si>
  <si>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</si>
  <si>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</si>
  <si>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</si>
  <si>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</si>
  <si>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2.6-BIENES MUEBLES, INMUEBLES E INTANGIBLES</t>
  </si>
  <si>
    <t>2.6.1-MOBILIARIO Y EQUIPO</t>
  </si>
  <si>
    <t>2.6.2-MOBILIARIO Y EQUIPO EDUCACIONAL Y RECREATIVO</t>
  </si>
  <si>
    <t>2.6.4-VEHÍCULOS Y EQUIPO DE TRANSPORTE, TRACCIÓN Y ELEVACIÓN</t>
  </si>
  <si>
    <t>2.6.5-MAQUINARIA, OTROS EQUIPOS Y HERRAMIENTAS</t>
  </si>
  <si>
    <t>2.6.8-BIENES INTANGIBLES</t>
  </si>
  <si>
    <t>2.7-OBRAS</t>
  </si>
  <si>
    <t>2.7.1-OBRAS EN EDIFICACIONES</t>
  </si>
  <si>
    <t>2.2.7-SERVICIOS DE CONSERVACIÓN, REP. MENORES E INST. TEMP.</t>
  </si>
  <si>
    <t>Enc. Div. Contabilidad</t>
  </si>
  <si>
    <t>Informe de Ejecución Presupuestaria mensual</t>
  </si>
  <si>
    <t>Codigo Cuenta Presupuestaria</t>
  </si>
  <si>
    <t>Octubre</t>
  </si>
  <si>
    <t>Noviembre</t>
  </si>
  <si>
    <t>Diciembre</t>
  </si>
  <si>
    <t>-</t>
  </si>
  <si>
    <t>2.1.3 - DIETAS Y GASTOS DE REPRESENTACIÓN</t>
  </si>
  <si>
    <t>2.1.4 - GRATIFICACIONES Y BONIFICACIONES</t>
  </si>
  <si>
    <t>2.4 - TRANSFERENCIAS CORRIENTES</t>
  </si>
  <si>
    <t>2.4.1 - TRANSFERENCIAS CORRIENTES AL SECTOR PRIVADO</t>
  </si>
  <si>
    <t>2.4.2 - TRANSFERENCIAS CORRIENTES AL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</si>
  <si>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</si>
  <si>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</si>
  <si>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</si>
  <si>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</si>
  <si>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</si>
  <si>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</si>
  <si>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</si>
  <si>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</si>
  <si>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NACIONAL</t>
  </si>
  <si>
    <t>2.5.3 - TRANSFERENCIAS DE CAPITAL A GOBIERNOS GENERALES LOCALES</t>
  </si>
  <si>
    <t>2.5.4 - TRANSFERENCIAS DE CAPITAL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</si>
  <si>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</si>
  <si>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</si>
  <si>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</si>
  <si>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2.6.3 - EQUIPO E INSTRUMENTAL, CIENTÍFICO Y LABORATORIO</t>
  </si>
  <si>
    <t>2.6.6 - EQUIPOS DE DEFENSA Y SEGURIDAD</t>
  </si>
  <si>
    <t>2.6.7 - ACTIVOS BIÓLOGICOS CULTIVABLES</t>
  </si>
  <si>
    <t>2.6.9 - EDIFICIOS, ESTRUCTURAS, TIERRAS, TERRENOS Y OBJETOS DE VALOR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</si>
  <si>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</si>
  <si>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</si>
  <si>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</si>
  <si>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</si>
  <si>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</si>
  <si>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</si>
  <si>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</si>
  <si>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</si>
  <si>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</si>
  <si>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</si>
  <si>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</si>
  <si>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</si>
  <si>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</si>
  <si>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</si>
  <si>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</si>
  <si>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</si>
  <si>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</si>
  <si>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</t>
  </si>
  <si>
    <t>TOTAL GASTOS Y APLICACIONES FINANCIERAS</t>
  </si>
  <si>
    <t>TOTAL APLICACIONES FINANCIERAS</t>
  </si>
  <si>
    <t>TOTAL GASTOS</t>
  </si>
  <si>
    <t>2  -  GASTOS</t>
  </si>
  <si>
    <t>4 - APLICACIONES FINANCIERAS</t>
  </si>
  <si>
    <t>2.2.9-OTRAS CONTRATACIONES  DE SERVICIOS</t>
  </si>
  <si>
    <t>Claudia Y. Reyes Báez</t>
  </si>
  <si>
    <t>_________________________________</t>
  </si>
  <si>
    <t>Al 31 de DICIEMBRE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</si>
</sst>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b/>
      <u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u/>
      <sz val="13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2060"/>
        <bgColor theme="8"/>
      </patternFill>
    </fill>
    <fill>
      <patternFill patternType="solid">
        <fgColor rgb="FFFFC000"/>
        <bgColor theme="8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2" borderId="0" xfId="0" applyFont="1" applyFill="1" applyAlignment="1">
      <alignment horizontal="center" vertical="center"/>
    </xf>
    <xf numFmtId="164" fontId="0" fillId="0" borderId="0" xfId="0" applyNumberFormat="1"/>
    <xf numFmtId="164" fontId="6" fillId="3" borderId="1" xfId="1" applyNumberFormat="1" applyFont="1" applyFill="1" applyBorder="1" applyAlignment="1">
      <alignment vertical="center"/>
    </xf>
    <xf numFmtId="0" fontId="0" fillId="0" borderId="0" xfId="0" applyAlignment="1"/>
    <xf numFmtId="0" fontId="4" fillId="0" borderId="1" xfId="0" applyFont="1" applyBorder="1" applyAlignment="1"/>
    <xf numFmtId="49" fontId="7" fillId="0" borderId="0" xfId="0" applyNumberFormat="1" applyFont="1" applyAlignment="1"/>
    <xf numFmtId="0" fontId="4" fillId="4" borderId="1" xfId="0" applyFont="1" applyFill="1" applyBorder="1" applyAlignment="1"/>
    <xf numFmtId="0" fontId="2" fillId="0" borderId="0" xfId="0" applyFont="1" applyBorder="1" applyAlignment="1"/>
    <xf numFmtId="164" fontId="2" fillId="0" borderId="0" xfId="1" applyNumberFormat="1" applyFont="1" applyBorder="1"/>
    <xf numFmtId="0" fontId="8" fillId="0" borderId="0" xfId="0" applyFont="1"/>
    <xf numFmtId="164" fontId="6" fillId="3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9" fillId="0" borderId="0" xfId="0" applyFont="1" applyAlignment="1"/>
    <xf numFmtId="49" fontId="10" fillId="0" borderId="0" xfId="0" applyNumberFormat="1" applyFont="1" applyAlignment="1"/>
    <xf numFmtId="0" fontId="2" fillId="7" borderId="1" xfId="0" applyFont="1" applyFill="1" applyBorder="1" applyAlignment="1"/>
    <xf numFmtId="3" fontId="4" fillId="0" borderId="1" xfId="1" applyNumberFormat="1" applyFont="1" applyBorder="1" applyAlignment="1">
      <alignment horizontal="right"/>
    </xf>
    <xf numFmtId="3" fontId="2" fillId="7" borderId="1" xfId="1" applyNumberFormat="1" applyFont="1" applyFill="1" applyBorder="1" applyAlignment="1">
      <alignment horizontal="right"/>
    </xf>
    <xf numFmtId="37" fontId="2" fillId="7" borderId="1" xfId="1" applyNumberFormat="1" applyFont="1" applyFill="1" applyBorder="1" applyAlignment="1">
      <alignment horizontal="right"/>
    </xf>
    <xf numFmtId="3" fontId="4" fillId="0" borderId="1" xfId="1" applyNumberFormat="1" applyFont="1" applyBorder="1" applyAlignment="1">
      <alignment horizontal="center"/>
    </xf>
    <xf numFmtId="164" fontId="4" fillId="0" borderId="1" xfId="1" applyNumberFormat="1" applyFont="1" applyBorder="1"/>
    <xf numFmtId="164" fontId="4" fillId="0" borderId="1" xfId="1" applyNumberFormat="1" applyFont="1" applyBorder="1" applyAlignment="1">
      <alignment horizontal="center"/>
    </xf>
    <xf numFmtId="164" fontId="4" fillId="0" borderId="1" xfId="1" applyNumberFormat="1" applyFont="1" applyBorder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37" fontId="4" fillId="0" borderId="1" xfId="1" applyNumberFormat="1" applyFont="1" applyBorder="1" applyAlignment="1">
      <alignment horizontal="center"/>
    </xf>
    <xf numFmtId="164" fontId="4" fillId="6" borderId="1" xfId="1" applyNumberFormat="1" applyFont="1" applyFill="1" applyBorder="1" applyAlignment="1"/>
    <xf numFmtId="3" fontId="4" fillId="0" borderId="1" xfId="1" applyNumberFormat="1" applyFont="1" applyBorder="1" applyAlignment="1">
      <alignment horizontal="center" vertical="center"/>
    </xf>
    <xf numFmtId="37" fontId="4" fillId="6" borderId="1" xfId="1" applyNumberFormat="1" applyFont="1" applyFill="1" applyBorder="1" applyAlignment="1">
      <alignment horizontal="center"/>
    </xf>
    <xf numFmtId="3" fontId="4" fillId="0" borderId="1" xfId="1" applyNumberFormat="1" applyFont="1" applyBorder="1" applyAlignment="1"/>
    <xf numFmtId="164" fontId="6" fillId="5" borderId="1" xfId="1" applyNumberFormat="1" applyFont="1" applyFill="1" applyBorder="1"/>
    <xf numFmtId="3" fontId="4" fillId="0" borderId="1" xfId="1" applyNumberFormat="1" applyFont="1" applyBorder="1" applyAlignment="1">
      <alignment horizontal="right" vertical="center"/>
    </xf>
    <xf numFmtId="164" fontId="6" fillId="5" borderId="1" xfId="1" applyNumberFormat="1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164" fontId="6" fillId="3" borderId="2" xfId="1" applyNumberFormat="1" applyFont="1" applyFill="1" applyBorder="1" applyAlignment="1">
      <alignment horizontal="center" vertical="center"/>
    </xf>
    <xf numFmtId="164" fontId="6" fillId="3" borderId="3" xfId="1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"/>
  <sheetViews>
    <sheetView showGridLines="0" tabSelected="1" zoomScale="82" zoomScaleNormal="82" workbookViewId="0">
      <selection activeCell="O13" sqref="O13"/>
    </sheetView>
  </sheetViews>
  <sheetFormatPr baseColWidth="10" defaultColWidth="11.42578125" defaultRowHeight="20.100000000000001" customHeight="1" x14ac:dyDescent="0.25"/>
  <cols>
    <col min="1" max="1" width="90.28515625" style="4" customWidth="1"/>
    <col min="2" max="2" width="16" customWidth="1"/>
    <col min="3" max="3" width="15.85546875" customWidth="1"/>
    <col min="4" max="5" width="15.5703125" customWidth="1"/>
    <col min="6" max="6" width="17" customWidth="1"/>
    <col min="7" max="7" width="15.7109375" customWidth="1"/>
    <col min="8" max="8" width="15.140625" customWidth="1"/>
    <col min="9" max="9" width="16.140625" customWidth="1"/>
    <col min="10" max="10" width="15.140625" customWidth="1"/>
    <col min="11" max="11" width="15.7109375" customWidth="1"/>
    <col min="12" max="12" width="15.5703125" customWidth="1"/>
    <col min="13" max="13" width="17.140625" customWidth="1"/>
  </cols>
  <sheetData>
    <row r="1" spans="1:13" ht="20.100000000000001" customHeight="1" x14ac:dyDescent="0.25">
      <c r="A1" s="35" t="s">
        <v>40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 ht="20.100000000000001" customHeight="1" x14ac:dyDescent="0.25">
      <c r="A2" s="35" t="s">
        <v>95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ht="20.100000000000001" customHeight="1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20.100000000000001" customHeight="1" x14ac:dyDescent="0.25">
      <c r="A4" s="12" t="s">
        <v>41</v>
      </c>
      <c r="B4" s="12" t="s">
        <v>0</v>
      </c>
      <c r="C4" s="12" t="s">
        <v>1</v>
      </c>
      <c r="D4" s="12" t="s">
        <v>2</v>
      </c>
      <c r="E4" s="12" t="s">
        <v>3</v>
      </c>
      <c r="F4" s="12" t="s">
        <v>4</v>
      </c>
      <c r="G4" s="12" t="s">
        <v>5</v>
      </c>
      <c r="H4" s="12" t="s">
        <v>6</v>
      </c>
      <c r="I4" s="12" t="s">
        <v>7</v>
      </c>
      <c r="J4" s="12" t="s">
        <v>8</v>
      </c>
      <c r="K4" s="12" t="s">
        <v>42</v>
      </c>
      <c r="L4" s="12" t="s">
        <v>43</v>
      </c>
      <c r="M4" s="12" t="s">
        <v>44</v>
      </c>
    </row>
    <row r="5" spans="1:13" ht="20.100000000000001" customHeight="1" x14ac:dyDescent="0.25">
      <c r="A5" s="38" t="s">
        <v>90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40"/>
    </row>
    <row r="6" spans="1:13" ht="20.100000000000001" customHeight="1" x14ac:dyDescent="0.25">
      <c r="A6" s="17" t="s">
        <v>9</v>
      </c>
      <c r="B6" s="19">
        <f t="shared" ref="B6:K6" si="0">SUM(B7:B11)</f>
        <v>9150414.7599999998</v>
      </c>
      <c r="C6" s="19">
        <f t="shared" si="0"/>
        <v>10281576.959999999</v>
      </c>
      <c r="D6" s="19">
        <f t="shared" si="0"/>
        <v>9953129.0999999996</v>
      </c>
      <c r="E6" s="19">
        <f t="shared" si="0"/>
        <v>10140592.039999999</v>
      </c>
      <c r="F6" s="19">
        <f t="shared" si="0"/>
        <v>16720331.969999999</v>
      </c>
      <c r="G6" s="19">
        <f t="shared" si="0"/>
        <v>9924242.3599999994</v>
      </c>
      <c r="H6" s="19">
        <v>10006719</v>
      </c>
      <c r="I6" s="19">
        <f t="shared" si="0"/>
        <v>12305834.610000001</v>
      </c>
      <c r="J6" s="19">
        <f t="shared" si="0"/>
        <v>10091234.92</v>
      </c>
      <c r="K6" s="19">
        <f t="shared" si="0"/>
        <v>17415208.449999999</v>
      </c>
      <c r="L6" s="19">
        <f>SUM(L7:L11)</f>
        <v>18702222.279999997</v>
      </c>
      <c r="M6" s="19">
        <f>SUM(M7:M11)</f>
        <v>10073899.91</v>
      </c>
    </row>
    <row r="7" spans="1:13" ht="20.100000000000001" customHeight="1" x14ac:dyDescent="0.25">
      <c r="A7" s="5" t="s">
        <v>10</v>
      </c>
      <c r="B7" s="18">
        <v>7925310.3600000003</v>
      </c>
      <c r="C7" s="18">
        <v>8893603.6899999995</v>
      </c>
      <c r="D7" s="22">
        <v>8615223.6899999995</v>
      </c>
      <c r="E7" s="18">
        <v>8846743.5800000001</v>
      </c>
      <c r="F7" s="18">
        <v>8865842.3900000006</v>
      </c>
      <c r="G7" s="18">
        <v>8548771.6899999995</v>
      </c>
      <c r="H7" s="18">
        <v>8578772</v>
      </c>
      <c r="I7" s="18">
        <v>8633771.6899999995</v>
      </c>
      <c r="J7" s="18">
        <v>8665693.6999999993</v>
      </c>
      <c r="K7" s="18">
        <v>8678771.6899999995</v>
      </c>
      <c r="L7" s="18">
        <v>17307094.059999999</v>
      </c>
      <c r="M7" s="18">
        <v>8678771.6899999995</v>
      </c>
    </row>
    <row r="8" spans="1:13" ht="20.100000000000001" customHeight="1" x14ac:dyDescent="0.25">
      <c r="A8" s="5" t="s">
        <v>11</v>
      </c>
      <c r="B8" s="18">
        <v>35000</v>
      </c>
      <c r="C8" s="18">
        <v>53000</v>
      </c>
      <c r="D8" s="22">
        <v>44000</v>
      </c>
      <c r="E8" s="18">
        <v>44000</v>
      </c>
      <c r="F8" s="18">
        <v>6529768.7199999997</v>
      </c>
      <c r="G8" s="18">
        <v>92000</v>
      </c>
      <c r="H8" s="18">
        <v>140000</v>
      </c>
      <c r="I8" s="18">
        <v>2375815.2000000002</v>
      </c>
      <c r="J8" s="18">
        <v>127000</v>
      </c>
      <c r="K8" s="18">
        <v>7433308.54</v>
      </c>
      <c r="L8" s="18">
        <v>92000</v>
      </c>
      <c r="M8" s="18">
        <v>92000</v>
      </c>
    </row>
    <row r="9" spans="1:13" ht="20.100000000000001" customHeight="1" x14ac:dyDescent="0.25">
      <c r="A9" s="5" t="s">
        <v>46</v>
      </c>
      <c r="B9" s="21" t="s">
        <v>45</v>
      </c>
      <c r="C9" s="21" t="s">
        <v>45</v>
      </c>
      <c r="D9" s="21" t="s">
        <v>45</v>
      </c>
      <c r="E9" s="21" t="s">
        <v>45</v>
      </c>
      <c r="F9" s="21" t="s">
        <v>45</v>
      </c>
      <c r="G9" s="21" t="s">
        <v>45</v>
      </c>
      <c r="H9" s="21" t="s">
        <v>45</v>
      </c>
      <c r="I9" s="21" t="s">
        <v>45</v>
      </c>
      <c r="J9" s="21" t="s">
        <v>45</v>
      </c>
      <c r="K9" s="21" t="s">
        <v>45</v>
      </c>
      <c r="L9" s="21" t="s">
        <v>45</v>
      </c>
      <c r="M9" s="21" t="s">
        <v>45</v>
      </c>
    </row>
    <row r="10" spans="1:13" ht="20.100000000000001" customHeight="1" x14ac:dyDescent="0.25">
      <c r="A10" s="5" t="s">
        <v>47</v>
      </c>
      <c r="B10" s="21" t="s">
        <v>45</v>
      </c>
      <c r="C10" s="21" t="s">
        <v>45</v>
      </c>
      <c r="D10" s="21" t="s">
        <v>45</v>
      </c>
      <c r="E10" s="21" t="s">
        <v>45</v>
      </c>
      <c r="F10" s="21" t="s">
        <v>45</v>
      </c>
      <c r="G10" s="21" t="s">
        <v>45</v>
      </c>
      <c r="H10" s="21" t="s">
        <v>45</v>
      </c>
      <c r="I10" s="21" t="s">
        <v>45</v>
      </c>
      <c r="J10" s="21" t="s">
        <v>45</v>
      </c>
      <c r="K10" s="21" t="s">
        <v>45</v>
      </c>
      <c r="L10" s="21" t="s">
        <v>45</v>
      </c>
      <c r="M10" s="21" t="s">
        <v>45</v>
      </c>
    </row>
    <row r="11" spans="1:13" s="10" customFormat="1" ht="20.100000000000001" customHeight="1" x14ac:dyDescent="0.25">
      <c r="A11" s="5" t="s">
        <v>12</v>
      </c>
      <c r="B11" s="18">
        <v>1190104.3999999999</v>
      </c>
      <c r="C11" s="18">
        <v>1334973.27</v>
      </c>
      <c r="D11" s="22">
        <v>1293905.4099999999</v>
      </c>
      <c r="E11" s="18">
        <v>1249848.46</v>
      </c>
      <c r="F11" s="18">
        <v>1324720.8600000001</v>
      </c>
      <c r="G11" s="18">
        <v>1283470.67</v>
      </c>
      <c r="H11" s="18">
        <v>1287948</v>
      </c>
      <c r="I11" s="18">
        <v>1296247.72</v>
      </c>
      <c r="J11" s="18">
        <v>1298541.22</v>
      </c>
      <c r="K11" s="18">
        <v>1303128.22</v>
      </c>
      <c r="L11" s="18">
        <v>1303128.22</v>
      </c>
      <c r="M11" s="18">
        <v>1303128.22</v>
      </c>
    </row>
    <row r="12" spans="1:13" ht="20.100000000000001" customHeight="1" x14ac:dyDescent="0.25">
      <c r="A12" s="17" t="s">
        <v>13</v>
      </c>
      <c r="B12" s="19">
        <f t="shared" ref="B12:K12" si="1">SUM(B13:B21)</f>
        <v>374413.93</v>
      </c>
      <c r="C12" s="19">
        <f t="shared" si="1"/>
        <v>844312.37</v>
      </c>
      <c r="D12" s="19">
        <f t="shared" si="1"/>
        <v>1409736.8</v>
      </c>
      <c r="E12" s="19">
        <f t="shared" si="1"/>
        <v>1267317.75</v>
      </c>
      <c r="F12" s="19">
        <f t="shared" si="1"/>
        <v>1235052.82</v>
      </c>
      <c r="G12" s="19">
        <f t="shared" si="1"/>
        <v>596262.78</v>
      </c>
      <c r="H12" s="19">
        <v>1956346</v>
      </c>
      <c r="I12" s="19">
        <f t="shared" si="1"/>
        <v>1709293.42</v>
      </c>
      <c r="J12" s="19">
        <f t="shared" si="1"/>
        <v>1135136.46</v>
      </c>
      <c r="K12" s="19">
        <f t="shared" si="1"/>
        <v>1265757.26</v>
      </c>
      <c r="L12" s="19">
        <f t="shared" ref="L12:M12" si="2">SUM(L13:L21)</f>
        <v>2299265.7799999998</v>
      </c>
      <c r="M12" s="19">
        <f t="shared" si="2"/>
        <v>2344899.34</v>
      </c>
    </row>
    <row r="13" spans="1:13" ht="20.100000000000001" customHeight="1" x14ac:dyDescent="0.25">
      <c r="A13" s="5" t="s">
        <v>14</v>
      </c>
      <c r="B13" s="18">
        <v>127563.93</v>
      </c>
      <c r="C13" s="18">
        <v>253398.37</v>
      </c>
      <c r="D13" s="22">
        <v>272583.09999999998</v>
      </c>
      <c r="E13" s="18">
        <v>264527.56</v>
      </c>
      <c r="F13" s="18">
        <v>268058.03000000003</v>
      </c>
      <c r="G13" s="18">
        <v>282407.56</v>
      </c>
      <c r="H13" s="18">
        <v>354459</v>
      </c>
      <c r="I13" s="18">
        <v>334046.43</v>
      </c>
      <c r="J13" s="18">
        <v>307953.03999999998</v>
      </c>
      <c r="K13" s="18">
        <v>381874.9</v>
      </c>
      <c r="L13" s="18">
        <v>272264.95</v>
      </c>
      <c r="M13" s="18">
        <v>325640.8</v>
      </c>
    </row>
    <row r="14" spans="1:13" ht="20.100000000000001" customHeight="1" x14ac:dyDescent="0.25">
      <c r="A14" s="5" t="s">
        <v>15</v>
      </c>
      <c r="B14" s="29" t="s">
        <v>45</v>
      </c>
      <c r="C14" s="29" t="s">
        <v>45</v>
      </c>
      <c r="D14" s="29" t="s">
        <v>45</v>
      </c>
      <c r="E14" s="29" t="s">
        <v>45</v>
      </c>
      <c r="F14" s="29" t="s">
        <v>45</v>
      </c>
      <c r="G14" s="18">
        <v>70800</v>
      </c>
      <c r="H14" s="18">
        <v>-70800</v>
      </c>
      <c r="I14" s="18">
        <v>52258</v>
      </c>
      <c r="J14" s="21" t="s">
        <v>45</v>
      </c>
      <c r="K14" s="21" t="s">
        <v>45</v>
      </c>
      <c r="L14" s="33">
        <v>5186.24</v>
      </c>
      <c r="M14" s="21" t="s">
        <v>45</v>
      </c>
    </row>
    <row r="15" spans="1:13" ht="20.100000000000001" customHeight="1" x14ac:dyDescent="0.25">
      <c r="A15" s="5" t="s">
        <v>16</v>
      </c>
      <c r="B15" s="18">
        <v>246850</v>
      </c>
      <c r="C15" s="18">
        <v>250050</v>
      </c>
      <c r="D15" s="22">
        <v>253450</v>
      </c>
      <c r="E15" s="18">
        <v>518700</v>
      </c>
      <c r="F15" s="18">
        <v>419950</v>
      </c>
      <c r="G15" s="21" t="s">
        <v>45</v>
      </c>
      <c r="H15" s="18">
        <v>499900</v>
      </c>
      <c r="I15" s="18">
        <v>249100</v>
      </c>
      <c r="J15" s="23">
        <v>329700</v>
      </c>
      <c r="K15" s="18">
        <v>195400</v>
      </c>
      <c r="L15" s="18">
        <v>1115950</v>
      </c>
      <c r="M15" s="18">
        <v>562950</v>
      </c>
    </row>
    <row r="16" spans="1:13" ht="20.100000000000001" customHeight="1" x14ac:dyDescent="0.25">
      <c r="A16" s="5" t="s">
        <v>17</v>
      </c>
      <c r="B16" s="21" t="s">
        <v>45</v>
      </c>
      <c r="C16" s="21" t="s">
        <v>45</v>
      </c>
      <c r="D16" s="21" t="s">
        <v>45</v>
      </c>
      <c r="E16" s="21" t="s">
        <v>45</v>
      </c>
      <c r="F16" s="21" t="s">
        <v>45</v>
      </c>
      <c r="G16" s="21" t="s">
        <v>45</v>
      </c>
      <c r="H16" s="23">
        <v>56500</v>
      </c>
      <c r="I16" s="21" t="s">
        <v>45</v>
      </c>
      <c r="J16" s="21" t="s">
        <v>45</v>
      </c>
      <c r="K16" s="21" t="s">
        <v>45</v>
      </c>
      <c r="L16" s="18">
        <v>60</v>
      </c>
      <c r="M16" s="21" t="s">
        <v>45</v>
      </c>
    </row>
    <row r="17" spans="1:13" ht="20.100000000000001" customHeight="1" x14ac:dyDescent="0.25">
      <c r="A17" s="5" t="s">
        <v>18</v>
      </c>
      <c r="B17" s="21" t="s">
        <v>45</v>
      </c>
      <c r="C17" s="21" t="s">
        <v>45</v>
      </c>
      <c r="D17" s="21" t="s">
        <v>45</v>
      </c>
      <c r="E17" s="21" t="s">
        <v>45</v>
      </c>
      <c r="F17" s="21" t="s">
        <v>45</v>
      </c>
      <c r="G17" s="21" t="s">
        <v>45</v>
      </c>
      <c r="H17" s="23">
        <v>773118</v>
      </c>
      <c r="I17" s="21" t="s">
        <v>45</v>
      </c>
      <c r="J17" s="21" t="s">
        <v>45</v>
      </c>
      <c r="K17" s="21" t="s">
        <v>45</v>
      </c>
      <c r="L17" s="23">
        <v>15159.35</v>
      </c>
      <c r="M17" s="18">
        <v>31880</v>
      </c>
    </row>
    <row r="18" spans="1:13" ht="20.100000000000001" customHeight="1" x14ac:dyDescent="0.25">
      <c r="A18" s="5" t="s">
        <v>19</v>
      </c>
      <c r="B18" s="21" t="s">
        <v>45</v>
      </c>
      <c r="C18" s="21" t="s">
        <v>45</v>
      </c>
      <c r="D18" s="24">
        <v>701069.92</v>
      </c>
      <c r="E18" s="21" t="s">
        <v>45</v>
      </c>
      <c r="F18" s="21" t="s">
        <v>45</v>
      </c>
      <c r="G18" s="18">
        <v>3200</v>
      </c>
      <c r="H18" s="23" t="s">
        <v>45</v>
      </c>
      <c r="I18" s="23">
        <v>86449.279999999999</v>
      </c>
      <c r="J18" s="23">
        <v>88820.32</v>
      </c>
      <c r="K18" s="23">
        <v>92882.23</v>
      </c>
      <c r="L18" s="23">
        <v>221232.74</v>
      </c>
      <c r="M18" s="18">
        <v>-23455.71</v>
      </c>
    </row>
    <row r="19" spans="1:13" ht="20.100000000000001" customHeight="1" x14ac:dyDescent="0.25">
      <c r="A19" s="5" t="s">
        <v>38</v>
      </c>
      <c r="B19" s="21" t="s">
        <v>45</v>
      </c>
      <c r="C19" s="21" t="s">
        <v>45</v>
      </c>
      <c r="D19" s="22">
        <v>174633.78</v>
      </c>
      <c r="E19" s="18">
        <v>35360.19</v>
      </c>
      <c r="F19" s="18">
        <v>15832.79</v>
      </c>
      <c r="G19" s="18">
        <v>42182.22</v>
      </c>
      <c r="H19" s="18">
        <v>259901</v>
      </c>
      <c r="I19" s="18">
        <v>171546.46</v>
      </c>
      <c r="J19" s="21" t="s">
        <v>45</v>
      </c>
      <c r="K19" s="18">
        <v>57907</v>
      </c>
      <c r="L19" s="18">
        <v>102204.24</v>
      </c>
      <c r="M19" s="18">
        <v>254517.75</v>
      </c>
    </row>
    <row r="20" spans="1:13" ht="20.100000000000001" customHeight="1" x14ac:dyDescent="0.25">
      <c r="A20" s="5" t="s">
        <v>20</v>
      </c>
      <c r="B20" s="21" t="s">
        <v>45</v>
      </c>
      <c r="C20" s="18">
        <v>49345</v>
      </c>
      <c r="D20" s="22">
        <v>8000</v>
      </c>
      <c r="E20" s="18">
        <v>8000</v>
      </c>
      <c r="F20" s="18">
        <v>8000</v>
      </c>
      <c r="G20" s="18">
        <v>197673</v>
      </c>
      <c r="H20" s="18">
        <v>1604</v>
      </c>
      <c r="I20" s="18">
        <v>38760</v>
      </c>
      <c r="J20" s="18">
        <v>8000</v>
      </c>
      <c r="K20" s="18">
        <v>107789.63</v>
      </c>
      <c r="L20" s="18">
        <v>168459.71</v>
      </c>
      <c r="M20" s="18">
        <v>273590.59999999998</v>
      </c>
    </row>
    <row r="21" spans="1:13" s="10" customFormat="1" ht="20.100000000000001" customHeight="1" x14ac:dyDescent="0.25">
      <c r="A21" s="5" t="s">
        <v>92</v>
      </c>
      <c r="B21" s="21" t="s">
        <v>45</v>
      </c>
      <c r="C21" s="18">
        <v>291519</v>
      </c>
      <c r="D21" s="21" t="s">
        <v>45</v>
      </c>
      <c r="E21" s="18">
        <v>440730</v>
      </c>
      <c r="F21" s="33">
        <v>523212</v>
      </c>
      <c r="G21" s="21" t="s">
        <v>45</v>
      </c>
      <c r="H21" s="18">
        <v>81665</v>
      </c>
      <c r="I21" s="33">
        <v>777133.25</v>
      </c>
      <c r="J21" s="18">
        <v>400663.1</v>
      </c>
      <c r="K21" s="18">
        <v>429903.5</v>
      </c>
      <c r="L21" s="18">
        <v>398748.55</v>
      </c>
      <c r="M21" s="18">
        <v>919775.9</v>
      </c>
    </row>
    <row r="22" spans="1:13" ht="20.100000000000001" customHeight="1" x14ac:dyDescent="0.25">
      <c r="A22" s="17" t="s">
        <v>21</v>
      </c>
      <c r="B22" s="19">
        <f>SUM(B23:B30)</f>
        <v>0</v>
      </c>
      <c r="C22" s="19">
        <f>SUM(C23:C30)</f>
        <v>98483.65</v>
      </c>
      <c r="D22" s="19">
        <f>D24+D25+D27+D28+D29+D30</f>
        <v>554751.17000000004</v>
      </c>
      <c r="E22" s="19">
        <f>E25+E29</f>
        <v>20851.919999999998</v>
      </c>
      <c r="F22" s="19">
        <v>1183252</v>
      </c>
      <c r="G22" s="19">
        <f>G23+G25+G27+G28+G29+G30</f>
        <v>713208.36</v>
      </c>
      <c r="H22" s="19">
        <f t="shared" ref="H22:K22" si="3">SUM(H23:H31)</f>
        <v>1125865</v>
      </c>
      <c r="I22" s="19">
        <f t="shared" si="3"/>
        <v>704086.6</v>
      </c>
      <c r="J22" s="19">
        <f t="shared" si="3"/>
        <v>71133.509999999995</v>
      </c>
      <c r="K22" s="19">
        <f t="shared" si="3"/>
        <v>559269.77</v>
      </c>
      <c r="L22" s="19">
        <f>SUM(L23:L30)</f>
        <v>1573708.96</v>
      </c>
      <c r="M22" s="19">
        <f>SUM(M23:M30)</f>
        <v>2086470.71</v>
      </c>
    </row>
    <row r="23" spans="1:13" ht="20.100000000000001" customHeight="1" x14ac:dyDescent="0.25">
      <c r="A23" s="5" t="s">
        <v>22</v>
      </c>
      <c r="B23" s="21" t="s">
        <v>45</v>
      </c>
      <c r="C23" s="18">
        <v>63971.4</v>
      </c>
      <c r="D23" s="21" t="s">
        <v>45</v>
      </c>
      <c r="E23" s="21" t="s">
        <v>45</v>
      </c>
      <c r="F23" s="18">
        <v>69280</v>
      </c>
      <c r="G23" s="18">
        <v>122596.2</v>
      </c>
      <c r="H23" s="18">
        <v>49150</v>
      </c>
      <c r="I23" s="21" t="s">
        <v>45</v>
      </c>
      <c r="J23" s="18">
        <v>39250</v>
      </c>
      <c r="K23" s="18">
        <v>64697.65</v>
      </c>
      <c r="L23" s="18">
        <v>18362.78</v>
      </c>
      <c r="M23" s="18">
        <v>48505</v>
      </c>
    </row>
    <row r="24" spans="1:13" ht="20.100000000000001" customHeight="1" x14ac:dyDescent="0.25">
      <c r="A24" s="5" t="s">
        <v>23</v>
      </c>
      <c r="B24" s="21" t="s">
        <v>45</v>
      </c>
      <c r="C24" s="18">
        <v>22358.25</v>
      </c>
      <c r="D24" s="23">
        <v>70091.899999999994</v>
      </c>
      <c r="E24" s="21" t="s">
        <v>45</v>
      </c>
      <c r="F24" s="18">
        <v>18290</v>
      </c>
      <c r="G24" s="21" t="s">
        <v>45</v>
      </c>
      <c r="H24" s="21" t="s">
        <v>45</v>
      </c>
      <c r="I24" s="18">
        <v>71544.960000000006</v>
      </c>
      <c r="J24" s="29" t="s">
        <v>45</v>
      </c>
      <c r="K24" s="29" t="s">
        <v>45</v>
      </c>
      <c r="L24" s="18">
        <v>2873</v>
      </c>
      <c r="M24" s="18">
        <v>355132.8</v>
      </c>
    </row>
    <row r="25" spans="1:13" ht="20.100000000000001" customHeight="1" x14ac:dyDescent="0.25">
      <c r="A25" s="5" t="s">
        <v>24</v>
      </c>
      <c r="B25" s="21" t="s">
        <v>45</v>
      </c>
      <c r="C25" s="21" t="s">
        <v>45</v>
      </c>
      <c r="D25" s="23">
        <v>79013.2</v>
      </c>
      <c r="E25" s="18">
        <v>3100</v>
      </c>
      <c r="F25" s="21" t="s">
        <v>45</v>
      </c>
      <c r="G25" s="18">
        <v>28095.8</v>
      </c>
      <c r="H25" s="18">
        <v>84803</v>
      </c>
      <c r="I25" s="21" t="s">
        <v>45</v>
      </c>
      <c r="J25" s="29" t="s">
        <v>45</v>
      </c>
      <c r="K25" s="18">
        <v>148950.35</v>
      </c>
      <c r="L25" s="18">
        <v>9136.4599999999991</v>
      </c>
      <c r="M25" s="21" t="s">
        <v>45</v>
      </c>
    </row>
    <row r="26" spans="1:13" ht="20.100000000000001" customHeight="1" x14ac:dyDescent="0.25">
      <c r="A26" s="5" t="s">
        <v>25</v>
      </c>
      <c r="B26" s="21" t="s">
        <v>45</v>
      </c>
      <c r="C26" s="21" t="s">
        <v>45</v>
      </c>
      <c r="D26" s="21" t="s">
        <v>45</v>
      </c>
      <c r="E26" s="21" t="s">
        <v>45</v>
      </c>
      <c r="F26" s="21" t="s">
        <v>45</v>
      </c>
      <c r="G26" s="21" t="s">
        <v>45</v>
      </c>
      <c r="H26" s="21" t="s">
        <v>45</v>
      </c>
      <c r="I26" s="21" t="s">
        <v>45</v>
      </c>
      <c r="J26" s="29" t="s">
        <v>45</v>
      </c>
      <c r="K26" s="29" t="s">
        <v>45</v>
      </c>
      <c r="L26" s="18">
        <v>98</v>
      </c>
      <c r="M26" s="21" t="s">
        <v>45</v>
      </c>
    </row>
    <row r="27" spans="1:13" ht="20.100000000000001" customHeight="1" x14ac:dyDescent="0.25">
      <c r="A27" s="5" t="s">
        <v>26</v>
      </c>
      <c r="B27" s="21" t="s">
        <v>45</v>
      </c>
      <c r="C27" s="21" t="s">
        <v>45</v>
      </c>
      <c r="D27" s="23">
        <v>16223.82</v>
      </c>
      <c r="E27" s="21" t="s">
        <v>45</v>
      </c>
      <c r="F27" s="18">
        <v>59000</v>
      </c>
      <c r="G27" s="18">
        <v>110754.8</v>
      </c>
      <c r="H27" s="21" t="s">
        <v>45</v>
      </c>
      <c r="I27" s="21" t="s">
        <v>45</v>
      </c>
      <c r="J27" s="18">
        <v>23157.5</v>
      </c>
      <c r="K27" s="18">
        <v>159048.56</v>
      </c>
      <c r="L27" s="18">
        <v>19503.740000000002</v>
      </c>
      <c r="M27" s="21" t="s">
        <v>45</v>
      </c>
    </row>
    <row r="28" spans="1:13" ht="20.100000000000001" customHeight="1" x14ac:dyDescent="0.25">
      <c r="A28" s="5" t="s">
        <v>27</v>
      </c>
      <c r="B28" s="21" t="s">
        <v>45</v>
      </c>
      <c r="C28" s="21" t="s">
        <v>45</v>
      </c>
      <c r="D28" s="23">
        <v>231.48</v>
      </c>
      <c r="E28" s="21" t="s">
        <v>45</v>
      </c>
      <c r="F28" s="18">
        <v>68000</v>
      </c>
      <c r="G28" s="18">
        <v>499.14</v>
      </c>
      <c r="H28" s="21" t="s">
        <v>45</v>
      </c>
      <c r="I28" s="18">
        <v>72017.64</v>
      </c>
      <c r="J28" s="21" t="s">
        <v>45</v>
      </c>
      <c r="K28" s="18">
        <v>342.2</v>
      </c>
      <c r="L28" s="18">
        <v>12141.71</v>
      </c>
      <c r="M28" s="21" t="s">
        <v>45</v>
      </c>
    </row>
    <row r="29" spans="1:13" ht="20.100000000000001" customHeight="1" x14ac:dyDescent="0.25">
      <c r="A29" s="5" t="s">
        <v>28</v>
      </c>
      <c r="B29" s="21" t="s">
        <v>45</v>
      </c>
      <c r="C29" s="21" t="s">
        <v>45</v>
      </c>
      <c r="D29" s="22">
        <v>54612.5</v>
      </c>
      <c r="E29" s="18">
        <v>17751.919999999998</v>
      </c>
      <c r="F29" s="18">
        <v>860000</v>
      </c>
      <c r="G29" s="18">
        <v>50408.42</v>
      </c>
      <c r="H29" s="18">
        <v>862968</v>
      </c>
      <c r="I29" s="18">
        <v>430000</v>
      </c>
      <c r="J29" s="21" t="s">
        <v>45</v>
      </c>
      <c r="K29" s="18">
        <v>8327.6200000000008</v>
      </c>
      <c r="L29" s="18">
        <v>1298284.49</v>
      </c>
      <c r="M29" s="18">
        <v>460000</v>
      </c>
    </row>
    <row r="30" spans="1:13" ht="20.100000000000001" customHeight="1" x14ac:dyDescent="0.25">
      <c r="A30" s="5" t="s">
        <v>29</v>
      </c>
      <c r="B30" s="21" t="s">
        <v>45</v>
      </c>
      <c r="C30" s="18">
        <v>12154</v>
      </c>
      <c r="D30" s="23">
        <v>334578.27</v>
      </c>
      <c r="E30" s="21" t="s">
        <v>45</v>
      </c>
      <c r="F30" s="18">
        <v>108682.28</v>
      </c>
      <c r="G30" s="18">
        <v>400854</v>
      </c>
      <c r="H30" s="18">
        <v>128944</v>
      </c>
      <c r="I30" s="18">
        <v>130524</v>
      </c>
      <c r="J30" s="18">
        <v>8726.01</v>
      </c>
      <c r="K30" s="18">
        <v>177903.39</v>
      </c>
      <c r="L30" s="18">
        <v>213308.78</v>
      </c>
      <c r="M30" s="18">
        <v>1222832.9099999999</v>
      </c>
    </row>
    <row r="31" spans="1:13" ht="20.100000000000001" customHeight="1" x14ac:dyDescent="0.25">
      <c r="A31" s="17" t="s">
        <v>48</v>
      </c>
      <c r="B31" s="19">
        <f t="shared" ref="B31:G31" si="4">SUM(B32:B39)</f>
        <v>0</v>
      </c>
      <c r="C31" s="19">
        <f t="shared" si="4"/>
        <v>0</v>
      </c>
      <c r="D31" s="19">
        <f t="shared" si="4"/>
        <v>0</v>
      </c>
      <c r="E31" s="19">
        <f t="shared" si="4"/>
        <v>0</v>
      </c>
      <c r="F31" s="19">
        <f t="shared" si="4"/>
        <v>0</v>
      </c>
      <c r="G31" s="19">
        <f t="shared" si="4"/>
        <v>0</v>
      </c>
      <c r="H31" s="19">
        <f t="shared" ref="H31" si="5">SUM(H32:H39)</f>
        <v>0</v>
      </c>
      <c r="I31" s="19">
        <f t="shared" ref="I31:J31" si="6">SUM(I32:I39)</f>
        <v>0</v>
      </c>
      <c r="J31" s="19">
        <f t="shared" si="6"/>
        <v>0</v>
      </c>
      <c r="K31" s="19">
        <f t="shared" ref="K31:L31" si="7">SUM(K32:K39)</f>
        <v>0</v>
      </c>
      <c r="L31" s="19">
        <f t="shared" si="7"/>
        <v>0</v>
      </c>
      <c r="M31" s="19">
        <f t="shared" ref="M31" si="8">SUM(M32:M33)</f>
        <v>0</v>
      </c>
    </row>
    <row r="32" spans="1:13" ht="20.100000000000001" customHeight="1" x14ac:dyDescent="0.25">
      <c r="A32" s="5" t="s">
        <v>49</v>
      </c>
      <c r="B32" s="21" t="s">
        <v>45</v>
      </c>
      <c r="C32" s="21" t="s">
        <v>45</v>
      </c>
      <c r="D32" s="21" t="s">
        <v>45</v>
      </c>
      <c r="E32" s="21" t="s">
        <v>45</v>
      </c>
      <c r="F32" s="21" t="s">
        <v>45</v>
      </c>
      <c r="G32" s="21" t="s">
        <v>45</v>
      </c>
      <c r="H32" s="21" t="s">
        <v>45</v>
      </c>
      <c r="I32" s="21" t="s">
        <v>45</v>
      </c>
      <c r="J32" s="21" t="s">
        <v>45</v>
      </c>
      <c r="K32" s="21" t="s">
        <v>45</v>
      </c>
      <c r="L32" s="21" t="s">
        <v>45</v>
      </c>
      <c r="M32" s="21" t="s">
        <v>45</v>
      </c>
    </row>
    <row r="33" spans="1:13" ht="20.100000000000001" customHeight="1" x14ac:dyDescent="0.25">
      <c r="A33" s="5" t="s">
        <v>50</v>
      </c>
      <c r="B33" s="21" t="s">
        <v>45</v>
      </c>
      <c r="C33" s="21" t="s">
        <v>45</v>
      </c>
      <c r="D33" s="21" t="s">
        <v>45</v>
      </c>
      <c r="E33" s="21" t="s">
        <v>45</v>
      </c>
      <c r="F33" s="21" t="s">
        <v>45</v>
      </c>
      <c r="G33" s="21" t="s">
        <v>45</v>
      </c>
      <c r="H33" s="21" t="s">
        <v>45</v>
      </c>
      <c r="I33" s="21" t="s">
        <v>45</v>
      </c>
      <c r="J33" s="21" t="s">
        <v>45</v>
      </c>
      <c r="K33" s="21" t="s">
        <v>45</v>
      </c>
      <c r="L33" s="21" t="s">
        <v>45</v>
      </c>
      <c r="M33" s="21" t="s">
        <v>45</v>
      </c>
    </row>
    <row r="34" spans="1:13" ht="20.100000000000001" customHeight="1" x14ac:dyDescent="0.25">
      <c r="A34" s="5" t="s">
        <v>51</v>
      </c>
      <c r="B34" s="21" t="s">
        <v>45</v>
      </c>
      <c r="C34" s="21" t="s">
        <v>45</v>
      </c>
      <c r="D34" s="21" t="s">
        <v>45</v>
      </c>
      <c r="E34" s="21" t="s">
        <v>45</v>
      </c>
      <c r="F34" s="21" t="s">
        <v>45</v>
      </c>
      <c r="G34" s="21" t="s">
        <v>45</v>
      </c>
      <c r="H34" s="21" t="s">
        <v>45</v>
      </c>
      <c r="I34" s="21" t="s">
        <v>45</v>
      </c>
      <c r="J34" s="21" t="s">
        <v>45</v>
      </c>
      <c r="K34" s="21" t="s">
        <v>45</v>
      </c>
      <c r="L34" s="21" t="s">
        <v>45</v>
      </c>
      <c r="M34" s="21" t="s">
        <v>45</v>
      </c>
    </row>
    <row r="35" spans="1:13" ht="20.100000000000001" customHeight="1" x14ac:dyDescent="0.25">
      <c r="A35" s="5" t="s">
        <v>52</v>
      </c>
      <c r="B35" s="21" t="s">
        <v>45</v>
      </c>
      <c r="C35" s="21" t="s">
        <v>45</v>
      </c>
      <c r="D35" s="21" t="s">
        <v>45</v>
      </c>
      <c r="E35" s="21" t="s">
        <v>45</v>
      </c>
      <c r="F35" s="21" t="s">
        <v>45</v>
      </c>
      <c r="G35" s="21" t="s">
        <v>45</v>
      </c>
      <c r="H35" s="21" t="s">
        <v>45</v>
      </c>
      <c r="I35" s="21" t="s">
        <v>45</v>
      </c>
      <c r="J35" s="21" t="s">
        <v>45</v>
      </c>
      <c r="K35" s="21" t="s">
        <v>45</v>
      </c>
      <c r="L35" s="21" t="s">
        <v>45</v>
      </c>
      <c r="M35" s="21" t="s">
        <v>45</v>
      </c>
    </row>
    <row r="36" spans="1:13" ht="20.100000000000001" customHeight="1" x14ac:dyDescent="0.25">
      <c r="A36" s="5" t="s">
        <v>53</v>
      </c>
      <c r="B36" s="21" t="s">
        <v>45</v>
      </c>
      <c r="C36" s="21" t="s">
        <v>45</v>
      </c>
      <c r="D36" s="21" t="s">
        <v>45</v>
      </c>
      <c r="E36" s="21" t="s">
        <v>45</v>
      </c>
      <c r="F36" s="21" t="s">
        <v>45</v>
      </c>
      <c r="G36" s="21" t="s">
        <v>45</v>
      </c>
      <c r="H36" s="21" t="s">
        <v>45</v>
      </c>
      <c r="I36" s="21" t="s">
        <v>45</v>
      </c>
      <c r="J36" s="21" t="s">
        <v>45</v>
      </c>
      <c r="K36" s="21" t="s">
        <v>45</v>
      </c>
      <c r="L36" s="21" t="s">
        <v>45</v>
      </c>
      <c r="M36" s="21" t="s">
        <v>45</v>
      </c>
    </row>
    <row r="37" spans="1:13" ht="20.100000000000001" customHeight="1" x14ac:dyDescent="0.25">
      <c r="A37" s="5" t="s">
        <v>54</v>
      </c>
      <c r="B37" s="21" t="s">
        <v>45</v>
      </c>
      <c r="C37" s="21" t="s">
        <v>45</v>
      </c>
      <c r="D37" s="21" t="s">
        <v>45</v>
      </c>
      <c r="E37" s="21" t="s">
        <v>45</v>
      </c>
      <c r="F37" s="21" t="s">
        <v>45</v>
      </c>
      <c r="G37" s="21" t="s">
        <v>45</v>
      </c>
      <c r="H37" s="21" t="s">
        <v>45</v>
      </c>
      <c r="I37" s="21" t="s">
        <v>45</v>
      </c>
      <c r="J37" s="21" t="s">
        <v>45</v>
      </c>
      <c r="K37" s="21" t="s">
        <v>45</v>
      </c>
      <c r="L37" s="21" t="s">
        <v>45</v>
      </c>
      <c r="M37" s="21" t="s">
        <v>45</v>
      </c>
    </row>
    <row r="38" spans="1:13" ht="20.100000000000001" customHeight="1" x14ac:dyDescent="0.25">
      <c r="A38" s="5" t="s">
        <v>55</v>
      </c>
      <c r="B38" s="21" t="s">
        <v>45</v>
      </c>
      <c r="C38" s="21" t="s">
        <v>45</v>
      </c>
      <c r="D38" s="21" t="s">
        <v>45</v>
      </c>
      <c r="E38" s="21" t="s">
        <v>45</v>
      </c>
      <c r="F38" s="21" t="s">
        <v>45</v>
      </c>
      <c r="G38" s="21" t="s">
        <v>45</v>
      </c>
      <c r="H38" s="21" t="s">
        <v>45</v>
      </c>
      <c r="I38" s="21" t="s">
        <v>45</v>
      </c>
      <c r="J38" s="21" t="s">
        <v>45</v>
      </c>
      <c r="K38" s="21" t="s">
        <v>45</v>
      </c>
      <c r="L38" s="21" t="s">
        <v>45</v>
      </c>
      <c r="M38" s="21" t="s">
        <v>45</v>
      </c>
    </row>
    <row r="39" spans="1:13" ht="20.100000000000001" customHeight="1" x14ac:dyDescent="0.25">
      <c r="A39" s="5" t="s">
        <v>56</v>
      </c>
      <c r="B39" s="21" t="s">
        <v>45</v>
      </c>
      <c r="C39" s="21" t="s">
        <v>45</v>
      </c>
      <c r="D39" s="21" t="s">
        <v>45</v>
      </c>
      <c r="E39" s="21" t="s">
        <v>45</v>
      </c>
      <c r="F39" s="21" t="s">
        <v>45</v>
      </c>
      <c r="G39" s="21" t="s">
        <v>45</v>
      </c>
      <c r="H39" s="21" t="s">
        <v>45</v>
      </c>
      <c r="I39" s="21" t="s">
        <v>45</v>
      </c>
      <c r="J39" s="21" t="s">
        <v>45</v>
      </c>
      <c r="K39" s="21" t="s">
        <v>45</v>
      </c>
      <c r="L39" s="21" t="s">
        <v>45</v>
      </c>
      <c r="M39" s="21" t="s">
        <v>45</v>
      </c>
    </row>
    <row r="40" spans="1:13" ht="20.100000000000001" customHeight="1" x14ac:dyDescent="0.25">
      <c r="A40" s="17" t="s">
        <v>57</v>
      </c>
      <c r="B40" s="19">
        <f t="shared" ref="B40:G40" si="9">SUM(B41:B47)</f>
        <v>0</v>
      </c>
      <c r="C40" s="19">
        <f t="shared" si="9"/>
        <v>0</v>
      </c>
      <c r="D40" s="19">
        <f t="shared" si="9"/>
        <v>0</v>
      </c>
      <c r="E40" s="19">
        <f t="shared" si="9"/>
        <v>0</v>
      </c>
      <c r="F40" s="19">
        <f t="shared" si="9"/>
        <v>0</v>
      </c>
      <c r="G40" s="19">
        <f t="shared" si="9"/>
        <v>0</v>
      </c>
      <c r="H40" s="19">
        <f t="shared" ref="H40" si="10">SUM(H41:H47)</f>
        <v>0</v>
      </c>
      <c r="I40" s="19">
        <f t="shared" ref="I40:J40" si="11">SUM(I41:I47)</f>
        <v>0</v>
      </c>
      <c r="J40" s="19">
        <f t="shared" si="11"/>
        <v>0</v>
      </c>
      <c r="K40" s="19">
        <f t="shared" ref="K40:L40" si="12">SUM(K41:K47)</f>
        <v>0</v>
      </c>
      <c r="L40" s="19">
        <f t="shared" si="12"/>
        <v>0</v>
      </c>
      <c r="M40" s="19">
        <f t="shared" ref="M40" si="13">SUM(M41:M42)</f>
        <v>0</v>
      </c>
    </row>
    <row r="41" spans="1:13" ht="20.100000000000001" customHeight="1" x14ac:dyDescent="0.25">
      <c r="A41" s="7" t="s">
        <v>58</v>
      </c>
      <c r="B41" s="21" t="s">
        <v>45</v>
      </c>
      <c r="C41" s="21" t="s">
        <v>45</v>
      </c>
      <c r="D41" s="21" t="s">
        <v>45</v>
      </c>
      <c r="E41" s="21" t="s">
        <v>45</v>
      </c>
      <c r="F41" s="21" t="s">
        <v>45</v>
      </c>
      <c r="G41" s="21" t="s">
        <v>45</v>
      </c>
      <c r="H41" s="21" t="s">
        <v>45</v>
      </c>
      <c r="I41" s="21" t="s">
        <v>45</v>
      </c>
      <c r="J41" s="21" t="s">
        <v>45</v>
      </c>
      <c r="K41" s="21" t="s">
        <v>45</v>
      </c>
      <c r="L41" s="21" t="s">
        <v>45</v>
      </c>
      <c r="M41" s="21" t="s">
        <v>45</v>
      </c>
    </row>
    <row r="42" spans="1:13" ht="20.100000000000001" customHeight="1" x14ac:dyDescent="0.25">
      <c r="A42" s="7" t="s">
        <v>59</v>
      </c>
      <c r="B42" s="21" t="s">
        <v>45</v>
      </c>
      <c r="C42" s="21" t="s">
        <v>45</v>
      </c>
      <c r="D42" s="21" t="s">
        <v>45</v>
      </c>
      <c r="E42" s="21" t="s">
        <v>45</v>
      </c>
      <c r="F42" s="21" t="s">
        <v>45</v>
      </c>
      <c r="G42" s="21" t="s">
        <v>45</v>
      </c>
      <c r="H42" s="21" t="s">
        <v>45</v>
      </c>
      <c r="I42" s="21" t="s">
        <v>45</v>
      </c>
      <c r="J42" s="21" t="s">
        <v>45</v>
      </c>
      <c r="K42" s="21" t="s">
        <v>45</v>
      </c>
      <c r="L42" s="21" t="s">
        <v>45</v>
      </c>
      <c r="M42" s="21" t="s">
        <v>45</v>
      </c>
    </row>
    <row r="43" spans="1:13" ht="20.100000000000001" customHeight="1" x14ac:dyDescent="0.25">
      <c r="A43" s="7" t="s">
        <v>60</v>
      </c>
      <c r="B43" s="21" t="s">
        <v>45</v>
      </c>
      <c r="C43" s="21" t="s">
        <v>45</v>
      </c>
      <c r="D43" s="21" t="s">
        <v>45</v>
      </c>
      <c r="E43" s="21" t="s">
        <v>45</v>
      </c>
      <c r="F43" s="21" t="s">
        <v>45</v>
      </c>
      <c r="G43" s="21" t="s">
        <v>45</v>
      </c>
      <c r="H43" s="21" t="s">
        <v>45</v>
      </c>
      <c r="I43" s="21" t="s">
        <v>45</v>
      </c>
      <c r="J43" s="21" t="s">
        <v>45</v>
      </c>
      <c r="K43" s="21" t="s">
        <v>45</v>
      </c>
      <c r="L43" s="21" t="s">
        <v>45</v>
      </c>
      <c r="M43" s="21" t="s">
        <v>45</v>
      </c>
    </row>
    <row r="44" spans="1:13" ht="20.100000000000001" customHeight="1" x14ac:dyDescent="0.25">
      <c r="A44" s="7" t="s">
        <v>61</v>
      </c>
      <c r="B44" s="21" t="s">
        <v>45</v>
      </c>
      <c r="C44" s="21" t="s">
        <v>45</v>
      </c>
      <c r="D44" s="21" t="s">
        <v>45</v>
      </c>
      <c r="E44" s="21" t="s">
        <v>45</v>
      </c>
      <c r="F44" s="21" t="s">
        <v>45</v>
      </c>
      <c r="G44" s="21" t="s">
        <v>45</v>
      </c>
      <c r="H44" s="21" t="s">
        <v>45</v>
      </c>
      <c r="I44" s="21" t="s">
        <v>45</v>
      </c>
      <c r="J44" s="21" t="s">
        <v>45</v>
      </c>
      <c r="K44" s="21" t="s">
        <v>45</v>
      </c>
      <c r="L44" s="21" t="s">
        <v>45</v>
      </c>
      <c r="M44" s="21" t="s">
        <v>45</v>
      </c>
    </row>
    <row r="45" spans="1:13" ht="20.100000000000001" customHeight="1" x14ac:dyDescent="0.25">
      <c r="A45" s="7" t="s">
        <v>62</v>
      </c>
      <c r="B45" s="21" t="s">
        <v>45</v>
      </c>
      <c r="C45" s="21" t="s">
        <v>45</v>
      </c>
      <c r="D45" s="21" t="s">
        <v>45</v>
      </c>
      <c r="E45" s="21" t="s">
        <v>45</v>
      </c>
      <c r="F45" s="21" t="s">
        <v>45</v>
      </c>
      <c r="G45" s="21" t="s">
        <v>45</v>
      </c>
      <c r="H45" s="21" t="s">
        <v>45</v>
      </c>
      <c r="I45" s="21" t="s">
        <v>45</v>
      </c>
      <c r="J45" s="21" t="s">
        <v>45</v>
      </c>
      <c r="K45" s="21" t="s">
        <v>45</v>
      </c>
      <c r="L45" s="21" t="s">
        <v>45</v>
      </c>
      <c r="M45" s="21" t="s">
        <v>45</v>
      </c>
    </row>
    <row r="46" spans="1:13" ht="20.100000000000001" customHeight="1" x14ac:dyDescent="0.25">
      <c r="A46" s="7" t="s">
        <v>63</v>
      </c>
      <c r="B46" s="21" t="s">
        <v>45</v>
      </c>
      <c r="C46" s="21" t="s">
        <v>45</v>
      </c>
      <c r="D46" s="21" t="s">
        <v>45</v>
      </c>
      <c r="E46" s="21" t="s">
        <v>45</v>
      </c>
      <c r="F46" s="21" t="s">
        <v>45</v>
      </c>
      <c r="G46" s="21" t="s">
        <v>45</v>
      </c>
      <c r="H46" s="21" t="s">
        <v>45</v>
      </c>
      <c r="I46" s="21" t="s">
        <v>45</v>
      </c>
      <c r="J46" s="21" t="s">
        <v>45</v>
      </c>
      <c r="K46" s="21" t="s">
        <v>45</v>
      </c>
      <c r="L46" s="21" t="s">
        <v>45</v>
      </c>
      <c r="M46" s="21" t="s">
        <v>45</v>
      </c>
    </row>
    <row r="47" spans="1:13" ht="20.100000000000001" customHeight="1" x14ac:dyDescent="0.25">
      <c r="A47" s="7" t="s">
        <v>64</v>
      </c>
      <c r="B47" s="21" t="s">
        <v>45</v>
      </c>
      <c r="C47" s="21" t="s">
        <v>45</v>
      </c>
      <c r="D47" s="21" t="s">
        <v>45</v>
      </c>
      <c r="E47" s="21" t="s">
        <v>45</v>
      </c>
      <c r="F47" s="21" t="s">
        <v>45</v>
      </c>
      <c r="G47" s="21" t="s">
        <v>45</v>
      </c>
      <c r="H47" s="21" t="s">
        <v>45</v>
      </c>
      <c r="I47" s="21" t="s">
        <v>45</v>
      </c>
      <c r="J47" s="21" t="s">
        <v>45</v>
      </c>
      <c r="K47" s="21" t="s">
        <v>45</v>
      </c>
      <c r="L47" s="21" t="s">
        <v>45</v>
      </c>
      <c r="M47" s="21" t="s">
        <v>45</v>
      </c>
    </row>
    <row r="48" spans="1:13" ht="20.100000000000001" customHeight="1" x14ac:dyDescent="0.25">
      <c r="A48" s="17" t="s">
        <v>30</v>
      </c>
      <c r="B48" s="19">
        <f>SUM(B49:B54)</f>
        <v>0</v>
      </c>
      <c r="C48" s="19">
        <f>SUM(C49:C54)</f>
        <v>0</v>
      </c>
      <c r="D48" s="19">
        <f>D49+D53</f>
        <v>152165.97999999998</v>
      </c>
      <c r="E48" s="19">
        <f>E49+E53</f>
        <v>964890.12999999989</v>
      </c>
      <c r="F48" s="19">
        <f>SUM(F49:F54)</f>
        <v>0</v>
      </c>
      <c r="G48" s="19">
        <f>SUM(G49:G54)</f>
        <v>190001</v>
      </c>
      <c r="H48" s="19">
        <f t="shared" ref="H48" si="14">SUM(H49:H54)</f>
        <v>0</v>
      </c>
      <c r="I48" s="19">
        <f>SUM(I49:I58)</f>
        <v>208120.64</v>
      </c>
      <c r="J48" s="19">
        <f>SUM(J49:J58)</f>
        <v>1721287.76</v>
      </c>
      <c r="K48" s="19">
        <f>SUM(K49:K58)</f>
        <v>70280.89</v>
      </c>
      <c r="L48" s="19">
        <f>SUM(L49:L54)</f>
        <v>112094.1</v>
      </c>
      <c r="M48" s="19">
        <f>SUM(M49:M58)</f>
        <v>5132825.51</v>
      </c>
    </row>
    <row r="49" spans="1:13" ht="20.100000000000001" customHeight="1" x14ac:dyDescent="0.25">
      <c r="A49" s="7" t="s">
        <v>31</v>
      </c>
      <c r="B49" s="21" t="s">
        <v>45</v>
      </c>
      <c r="C49" s="21" t="s">
        <v>45</v>
      </c>
      <c r="D49" s="18">
        <v>40166</v>
      </c>
      <c r="E49" s="18">
        <v>896212.94</v>
      </c>
      <c r="F49" s="21" t="s">
        <v>45</v>
      </c>
      <c r="G49" s="18">
        <v>190001</v>
      </c>
      <c r="H49" s="21" t="s">
        <v>45</v>
      </c>
      <c r="I49" s="18">
        <v>73334.64</v>
      </c>
      <c r="J49" s="18">
        <v>113523.16</v>
      </c>
      <c r="K49" s="18">
        <v>66640.88</v>
      </c>
      <c r="L49" s="21" t="s">
        <v>45</v>
      </c>
      <c r="M49" s="18">
        <v>853068.91</v>
      </c>
    </row>
    <row r="50" spans="1:13" ht="20.100000000000001" customHeight="1" x14ac:dyDescent="0.25">
      <c r="A50" s="7" t="s">
        <v>32</v>
      </c>
      <c r="B50" s="21" t="s">
        <v>45</v>
      </c>
      <c r="C50" s="21" t="s">
        <v>45</v>
      </c>
      <c r="D50" s="21" t="s">
        <v>45</v>
      </c>
      <c r="E50" s="21" t="s">
        <v>45</v>
      </c>
      <c r="F50" s="21" t="s">
        <v>45</v>
      </c>
      <c r="G50" s="21" t="s">
        <v>45</v>
      </c>
      <c r="H50" s="21" t="s">
        <v>45</v>
      </c>
      <c r="I50" s="18">
        <v>26786</v>
      </c>
      <c r="J50" s="18">
        <v>7764.6</v>
      </c>
      <c r="K50" s="21" t="s">
        <v>45</v>
      </c>
      <c r="L50" s="18">
        <v>112094.1</v>
      </c>
      <c r="M50" s="21" t="s">
        <v>45</v>
      </c>
    </row>
    <row r="51" spans="1:13" ht="20.100000000000001" customHeight="1" x14ac:dyDescent="0.25">
      <c r="A51" s="7" t="s">
        <v>65</v>
      </c>
      <c r="B51" s="21" t="s">
        <v>45</v>
      </c>
      <c r="C51" s="21" t="s">
        <v>45</v>
      </c>
      <c r="D51" s="21" t="s">
        <v>45</v>
      </c>
      <c r="E51" s="21" t="s">
        <v>45</v>
      </c>
      <c r="F51" s="21" t="s">
        <v>45</v>
      </c>
      <c r="G51" s="21" t="s">
        <v>45</v>
      </c>
      <c r="H51" s="21" t="s">
        <v>45</v>
      </c>
      <c r="I51" s="21" t="s">
        <v>45</v>
      </c>
      <c r="J51" s="21" t="s">
        <v>45</v>
      </c>
      <c r="K51" s="21" t="s">
        <v>45</v>
      </c>
      <c r="L51" s="21" t="s">
        <v>45</v>
      </c>
      <c r="M51" s="21" t="s">
        <v>45</v>
      </c>
    </row>
    <row r="52" spans="1:13" ht="20.100000000000001" customHeight="1" x14ac:dyDescent="0.25">
      <c r="A52" s="7" t="s">
        <v>33</v>
      </c>
      <c r="B52" s="21" t="s">
        <v>45</v>
      </c>
      <c r="C52" s="21" t="s">
        <v>45</v>
      </c>
      <c r="D52" s="21" t="s">
        <v>45</v>
      </c>
      <c r="E52" s="21" t="s">
        <v>45</v>
      </c>
      <c r="F52" s="21" t="s">
        <v>45</v>
      </c>
      <c r="G52" s="21" t="s">
        <v>45</v>
      </c>
      <c r="H52" s="21" t="s">
        <v>45</v>
      </c>
      <c r="I52" s="21" t="s">
        <v>45</v>
      </c>
      <c r="J52" s="21" t="s">
        <v>45</v>
      </c>
      <c r="K52" s="21" t="s">
        <v>45</v>
      </c>
      <c r="L52" s="21" t="s">
        <v>45</v>
      </c>
      <c r="M52" s="18">
        <v>2996955</v>
      </c>
    </row>
    <row r="53" spans="1:13" ht="20.100000000000001" customHeight="1" x14ac:dyDescent="0.25">
      <c r="A53" s="7" t="s">
        <v>34</v>
      </c>
      <c r="B53" s="21" t="s">
        <v>45</v>
      </c>
      <c r="C53" s="21" t="s">
        <v>45</v>
      </c>
      <c r="D53" s="31">
        <v>111999.98</v>
      </c>
      <c r="E53" s="18">
        <v>68677.19</v>
      </c>
      <c r="F53" s="21" t="s">
        <v>45</v>
      </c>
      <c r="G53" s="21" t="s">
        <v>45</v>
      </c>
      <c r="H53" s="21" t="s">
        <v>45</v>
      </c>
      <c r="I53" s="21" t="s">
        <v>45</v>
      </c>
      <c r="J53" s="21" t="s">
        <v>45</v>
      </c>
      <c r="K53" s="18">
        <v>3640.01</v>
      </c>
      <c r="L53" s="21" t="s">
        <v>45</v>
      </c>
      <c r="M53" s="18">
        <v>82010</v>
      </c>
    </row>
    <row r="54" spans="1:13" ht="18" customHeight="1" x14ac:dyDescent="0.25">
      <c r="A54" s="7" t="s">
        <v>66</v>
      </c>
      <c r="B54" s="21" t="s">
        <v>45</v>
      </c>
      <c r="C54" s="21" t="s">
        <v>45</v>
      </c>
      <c r="D54" s="21" t="s">
        <v>45</v>
      </c>
      <c r="E54" s="21" t="s">
        <v>45</v>
      </c>
      <c r="F54" s="21" t="s">
        <v>45</v>
      </c>
      <c r="G54" s="21" t="s">
        <v>45</v>
      </c>
      <c r="H54" s="21" t="s">
        <v>45</v>
      </c>
      <c r="I54" s="21" t="s">
        <v>45</v>
      </c>
      <c r="J54" s="21" t="s">
        <v>45</v>
      </c>
      <c r="K54" s="21" t="s">
        <v>45</v>
      </c>
      <c r="L54" s="21" t="s">
        <v>45</v>
      </c>
      <c r="M54" s="18"/>
    </row>
    <row r="55" spans="1:13" ht="26.25" customHeight="1" x14ac:dyDescent="0.25">
      <c r="A55" s="1" t="s">
        <v>41</v>
      </c>
      <c r="B55" s="25" t="s">
        <v>0</v>
      </c>
      <c r="C55" s="25" t="s">
        <v>0</v>
      </c>
      <c r="D55" s="26" t="s">
        <v>2</v>
      </c>
      <c r="E55" s="12" t="s">
        <v>3</v>
      </c>
      <c r="F55" s="12" t="s">
        <v>4</v>
      </c>
      <c r="G55" s="12" t="s">
        <v>5</v>
      </c>
      <c r="H55" s="12" t="s">
        <v>6</v>
      </c>
      <c r="I55" s="12" t="s">
        <v>7</v>
      </c>
      <c r="J55" s="12" t="s">
        <v>8</v>
      </c>
      <c r="K55" s="12" t="s">
        <v>42</v>
      </c>
      <c r="L55" s="12" t="s">
        <v>43</v>
      </c>
      <c r="M55" s="12" t="s">
        <v>44</v>
      </c>
    </row>
    <row r="56" spans="1:13" ht="20.100000000000001" customHeight="1" x14ac:dyDescent="0.25">
      <c r="A56" s="7" t="s">
        <v>67</v>
      </c>
      <c r="B56" s="21" t="s">
        <v>45</v>
      </c>
      <c r="C56" s="21" t="s">
        <v>45</v>
      </c>
      <c r="D56" s="21" t="s">
        <v>45</v>
      </c>
      <c r="E56" s="21" t="s">
        <v>45</v>
      </c>
      <c r="F56" s="21" t="s">
        <v>45</v>
      </c>
      <c r="G56" s="21" t="s">
        <v>45</v>
      </c>
      <c r="H56" s="21" t="s">
        <v>45</v>
      </c>
      <c r="I56" s="21" t="s">
        <v>45</v>
      </c>
      <c r="J56" s="21" t="s">
        <v>45</v>
      </c>
      <c r="K56" s="21" t="s">
        <v>45</v>
      </c>
      <c r="L56" s="21" t="s">
        <v>45</v>
      </c>
      <c r="M56" s="21" t="s">
        <v>45</v>
      </c>
    </row>
    <row r="57" spans="1:13" ht="19.5" customHeight="1" x14ac:dyDescent="0.25">
      <c r="A57" s="7" t="s">
        <v>35</v>
      </c>
      <c r="B57" s="21" t="s">
        <v>45</v>
      </c>
      <c r="C57" s="21" t="s">
        <v>45</v>
      </c>
      <c r="D57" s="21" t="s">
        <v>45</v>
      </c>
      <c r="E57" s="21" t="s">
        <v>45</v>
      </c>
      <c r="F57" s="21" t="s">
        <v>45</v>
      </c>
      <c r="G57" s="21" t="s">
        <v>45</v>
      </c>
      <c r="H57" s="21" t="s">
        <v>45</v>
      </c>
      <c r="I57" s="18">
        <v>108000</v>
      </c>
      <c r="J57" s="18">
        <v>1600000</v>
      </c>
      <c r="K57" s="21" t="s">
        <v>45</v>
      </c>
      <c r="L57" s="21" t="s">
        <v>45</v>
      </c>
      <c r="M57" s="21" t="s">
        <v>45</v>
      </c>
    </row>
    <row r="58" spans="1:13" ht="20.100000000000001" customHeight="1" x14ac:dyDescent="0.25">
      <c r="A58" s="7" t="s">
        <v>68</v>
      </c>
      <c r="B58" s="21" t="s">
        <v>45</v>
      </c>
      <c r="C58" s="21" t="s">
        <v>45</v>
      </c>
      <c r="D58" s="21" t="s">
        <v>45</v>
      </c>
      <c r="E58" s="21" t="s">
        <v>45</v>
      </c>
      <c r="F58" s="21" t="s">
        <v>45</v>
      </c>
      <c r="G58" s="21" t="s">
        <v>45</v>
      </c>
      <c r="H58" s="21" t="s">
        <v>45</v>
      </c>
      <c r="I58" s="21" t="s">
        <v>45</v>
      </c>
      <c r="J58" s="21" t="s">
        <v>45</v>
      </c>
      <c r="K58" s="21" t="s">
        <v>45</v>
      </c>
      <c r="L58" s="21" t="s">
        <v>45</v>
      </c>
      <c r="M58" s="18">
        <v>1200791.6000000001</v>
      </c>
    </row>
    <row r="59" spans="1:13" ht="20.100000000000001" customHeight="1" x14ac:dyDescent="0.25">
      <c r="A59" s="17" t="s">
        <v>36</v>
      </c>
      <c r="B59" s="19">
        <f t="shared" ref="B59:J59" si="15">SUM(B60:B61)</f>
        <v>0</v>
      </c>
      <c r="C59" s="19">
        <f t="shared" si="15"/>
        <v>0</v>
      </c>
      <c r="D59" s="19">
        <f t="shared" si="15"/>
        <v>0</v>
      </c>
      <c r="E59" s="19">
        <f t="shared" si="15"/>
        <v>0</v>
      </c>
      <c r="F59" s="19">
        <f t="shared" si="15"/>
        <v>0</v>
      </c>
      <c r="G59" s="19">
        <f t="shared" si="15"/>
        <v>0</v>
      </c>
      <c r="H59" s="19">
        <f t="shared" si="15"/>
        <v>0</v>
      </c>
      <c r="I59" s="19">
        <f t="shared" si="15"/>
        <v>0</v>
      </c>
      <c r="J59" s="19">
        <f t="shared" si="15"/>
        <v>0</v>
      </c>
      <c r="K59" s="19">
        <f t="shared" ref="K59:L59" si="16">SUM(K60:K61)</f>
        <v>0</v>
      </c>
      <c r="L59" s="19">
        <f t="shared" si="16"/>
        <v>0</v>
      </c>
      <c r="M59" s="19"/>
    </row>
    <row r="60" spans="1:13" ht="20.100000000000001" customHeight="1" x14ac:dyDescent="0.25">
      <c r="A60" s="7" t="s">
        <v>37</v>
      </c>
      <c r="B60" s="21" t="s">
        <v>45</v>
      </c>
      <c r="C60" s="21" t="s">
        <v>45</v>
      </c>
      <c r="D60" s="21" t="s">
        <v>45</v>
      </c>
      <c r="E60" s="21" t="s">
        <v>45</v>
      </c>
      <c r="F60" s="21" t="s">
        <v>45</v>
      </c>
      <c r="G60" s="21" t="s">
        <v>45</v>
      </c>
      <c r="H60" s="21" t="s">
        <v>45</v>
      </c>
      <c r="I60" s="21" t="s">
        <v>45</v>
      </c>
      <c r="J60" s="21" t="s">
        <v>45</v>
      </c>
      <c r="K60" s="21" t="s">
        <v>45</v>
      </c>
      <c r="L60" s="21" t="s">
        <v>45</v>
      </c>
      <c r="M60" s="21" t="s">
        <v>45</v>
      </c>
    </row>
    <row r="61" spans="1:13" ht="20.100000000000001" customHeight="1" x14ac:dyDescent="0.25">
      <c r="A61" s="7" t="s">
        <v>69</v>
      </c>
      <c r="B61" s="21" t="s">
        <v>45</v>
      </c>
      <c r="C61" s="21" t="s">
        <v>45</v>
      </c>
      <c r="D61" s="21" t="s">
        <v>45</v>
      </c>
      <c r="E61" s="21" t="s">
        <v>45</v>
      </c>
      <c r="F61" s="21" t="s">
        <v>45</v>
      </c>
      <c r="G61" s="21" t="s">
        <v>45</v>
      </c>
      <c r="H61" s="21" t="s">
        <v>45</v>
      </c>
      <c r="I61" s="21" t="s">
        <v>45</v>
      </c>
      <c r="J61" s="21" t="s">
        <v>45</v>
      </c>
      <c r="K61" s="21" t="s">
        <v>45</v>
      </c>
      <c r="L61" s="21" t="s">
        <v>45</v>
      </c>
      <c r="M61" s="21" t="s">
        <v>45</v>
      </c>
    </row>
    <row r="62" spans="1:13" ht="20.100000000000001" customHeight="1" x14ac:dyDescent="0.25">
      <c r="A62" s="7" t="s">
        <v>70</v>
      </c>
      <c r="B62" s="21" t="s">
        <v>45</v>
      </c>
      <c r="C62" s="21" t="s">
        <v>45</v>
      </c>
      <c r="D62" s="21" t="s">
        <v>45</v>
      </c>
      <c r="E62" s="21" t="s">
        <v>45</v>
      </c>
      <c r="F62" s="21" t="s">
        <v>45</v>
      </c>
      <c r="G62" s="21" t="s">
        <v>45</v>
      </c>
      <c r="H62" s="21" t="s">
        <v>45</v>
      </c>
      <c r="I62" s="21" t="s">
        <v>45</v>
      </c>
      <c r="J62" s="21" t="s">
        <v>45</v>
      </c>
      <c r="K62" s="21" t="s">
        <v>45</v>
      </c>
      <c r="L62" s="21" t="s">
        <v>45</v>
      </c>
      <c r="M62" s="21" t="s">
        <v>45</v>
      </c>
    </row>
    <row r="63" spans="1:13" ht="20.100000000000001" customHeight="1" x14ac:dyDescent="0.25">
      <c r="A63" s="7" t="s">
        <v>71</v>
      </c>
      <c r="B63" s="21" t="s">
        <v>45</v>
      </c>
      <c r="C63" s="21" t="s">
        <v>45</v>
      </c>
      <c r="D63" s="21" t="s">
        <v>45</v>
      </c>
      <c r="E63" s="21" t="s">
        <v>45</v>
      </c>
      <c r="F63" s="21" t="s">
        <v>45</v>
      </c>
      <c r="G63" s="21" t="s">
        <v>45</v>
      </c>
      <c r="H63" s="21" t="s">
        <v>45</v>
      </c>
      <c r="I63" s="21" t="s">
        <v>45</v>
      </c>
      <c r="J63" s="21" t="s">
        <v>45</v>
      </c>
      <c r="K63" s="21" t="s">
        <v>45</v>
      </c>
      <c r="L63" s="21" t="s">
        <v>45</v>
      </c>
      <c r="M63" s="21" t="s">
        <v>45</v>
      </c>
    </row>
    <row r="64" spans="1:13" ht="20.100000000000001" customHeight="1" x14ac:dyDescent="0.25">
      <c r="A64" s="17" t="s">
        <v>72</v>
      </c>
      <c r="B64" s="19">
        <f t="shared" ref="B64:J64" si="17">SUM(B65:B66)</f>
        <v>0</v>
      </c>
      <c r="C64" s="19">
        <f t="shared" si="17"/>
        <v>0</v>
      </c>
      <c r="D64" s="19">
        <f t="shared" si="17"/>
        <v>0</v>
      </c>
      <c r="E64" s="19">
        <f t="shared" si="17"/>
        <v>0</v>
      </c>
      <c r="F64" s="19">
        <f t="shared" si="17"/>
        <v>0</v>
      </c>
      <c r="G64" s="19">
        <f t="shared" si="17"/>
        <v>0</v>
      </c>
      <c r="H64" s="19">
        <f t="shared" si="17"/>
        <v>0</v>
      </c>
      <c r="I64" s="19">
        <f t="shared" si="17"/>
        <v>0</v>
      </c>
      <c r="J64" s="19">
        <f t="shared" si="17"/>
        <v>0</v>
      </c>
      <c r="K64" s="19">
        <f t="shared" ref="K64:L64" si="18">SUM(K65:K66)</f>
        <v>0</v>
      </c>
      <c r="L64" s="19">
        <f t="shared" si="18"/>
        <v>0</v>
      </c>
      <c r="M64" s="19">
        <f t="shared" ref="M64" si="19">SUM(M65:M66)</f>
        <v>0</v>
      </c>
    </row>
    <row r="65" spans="1:13" ht="20.100000000000001" customHeight="1" x14ac:dyDescent="0.25">
      <c r="A65" s="7" t="s">
        <v>73</v>
      </c>
      <c r="B65" s="21" t="s">
        <v>45</v>
      </c>
      <c r="C65" s="21" t="s">
        <v>45</v>
      </c>
      <c r="D65" s="21" t="s">
        <v>45</v>
      </c>
      <c r="E65" s="21" t="s">
        <v>45</v>
      </c>
      <c r="F65" s="21" t="s">
        <v>45</v>
      </c>
      <c r="G65" s="21" t="s">
        <v>45</v>
      </c>
      <c r="H65" s="21" t="s">
        <v>45</v>
      </c>
      <c r="I65" s="21" t="s">
        <v>45</v>
      </c>
      <c r="J65" s="21" t="s">
        <v>45</v>
      </c>
      <c r="K65" s="21" t="s">
        <v>45</v>
      </c>
      <c r="L65" s="21" t="s">
        <v>45</v>
      </c>
      <c r="M65" s="21" t="s">
        <v>45</v>
      </c>
    </row>
    <row r="66" spans="1:13" ht="20.100000000000001" customHeight="1" x14ac:dyDescent="0.25">
      <c r="A66" s="7" t="s">
        <v>74</v>
      </c>
      <c r="B66" s="21" t="s">
        <v>45</v>
      </c>
      <c r="C66" s="21" t="s">
        <v>45</v>
      </c>
      <c r="D66" s="21" t="s">
        <v>45</v>
      </c>
      <c r="E66" s="21" t="s">
        <v>45</v>
      </c>
      <c r="F66" s="21" t="s">
        <v>45</v>
      </c>
      <c r="G66" s="21" t="s">
        <v>45</v>
      </c>
      <c r="H66" s="21" t="s">
        <v>45</v>
      </c>
      <c r="I66" s="21" t="s">
        <v>45</v>
      </c>
      <c r="J66" s="21" t="s">
        <v>45</v>
      </c>
      <c r="K66" s="21" t="s">
        <v>45</v>
      </c>
      <c r="L66" s="21" t="s">
        <v>45</v>
      </c>
      <c r="M66" s="21" t="s">
        <v>45</v>
      </c>
    </row>
    <row r="67" spans="1:13" ht="20.100000000000001" customHeight="1" x14ac:dyDescent="0.25">
      <c r="A67" s="17" t="s">
        <v>75</v>
      </c>
      <c r="B67" s="19">
        <f t="shared" ref="B67:I67" si="20">SUM(B68:B70)</f>
        <v>0</v>
      </c>
      <c r="C67" s="19">
        <f t="shared" si="20"/>
        <v>0</v>
      </c>
      <c r="D67" s="19">
        <f t="shared" si="20"/>
        <v>0</v>
      </c>
      <c r="E67" s="19">
        <f t="shared" si="20"/>
        <v>0</v>
      </c>
      <c r="F67" s="19">
        <f t="shared" si="20"/>
        <v>0</v>
      </c>
      <c r="G67" s="19">
        <f t="shared" si="20"/>
        <v>0</v>
      </c>
      <c r="H67" s="19">
        <f t="shared" si="20"/>
        <v>0</v>
      </c>
      <c r="I67" s="19">
        <f t="shared" si="20"/>
        <v>0</v>
      </c>
      <c r="J67" s="19">
        <f t="shared" ref="J67" si="21">SUM(J68:J69)</f>
        <v>0</v>
      </c>
      <c r="K67" s="19">
        <f t="shared" ref="K67:L67" si="22">SUM(K68:K69)</f>
        <v>0</v>
      </c>
      <c r="L67" s="19">
        <f t="shared" si="22"/>
        <v>0</v>
      </c>
      <c r="M67" s="19">
        <f t="shared" ref="M67" si="23">SUM(M68:M69)</f>
        <v>0</v>
      </c>
    </row>
    <row r="68" spans="1:13" ht="20.100000000000001" customHeight="1" x14ac:dyDescent="0.25">
      <c r="A68" s="7" t="s">
        <v>76</v>
      </c>
      <c r="B68" s="21" t="s">
        <v>45</v>
      </c>
      <c r="C68" s="21" t="s">
        <v>45</v>
      </c>
      <c r="D68" s="21" t="s">
        <v>45</v>
      </c>
      <c r="E68" s="21" t="s">
        <v>45</v>
      </c>
      <c r="F68" s="21" t="s">
        <v>45</v>
      </c>
      <c r="G68" s="21" t="s">
        <v>45</v>
      </c>
      <c r="H68" s="21" t="s">
        <v>45</v>
      </c>
      <c r="I68" s="21" t="s">
        <v>45</v>
      </c>
      <c r="J68" s="21" t="s">
        <v>45</v>
      </c>
      <c r="K68" s="21" t="s">
        <v>45</v>
      </c>
      <c r="L68" s="21" t="s">
        <v>45</v>
      </c>
      <c r="M68" s="21" t="s">
        <v>45</v>
      </c>
    </row>
    <row r="69" spans="1:13" ht="20.100000000000001" customHeight="1" x14ac:dyDescent="0.25">
      <c r="A69" s="7" t="s">
        <v>77</v>
      </c>
      <c r="B69" s="21" t="s">
        <v>45</v>
      </c>
      <c r="C69" s="21" t="s">
        <v>45</v>
      </c>
      <c r="D69" s="21" t="s">
        <v>45</v>
      </c>
      <c r="E69" s="21" t="s">
        <v>45</v>
      </c>
      <c r="F69" s="21" t="s">
        <v>45</v>
      </c>
      <c r="G69" s="21" t="s">
        <v>45</v>
      </c>
      <c r="H69" s="21" t="s">
        <v>45</v>
      </c>
      <c r="I69" s="21" t="s">
        <v>45</v>
      </c>
      <c r="J69" s="21" t="s">
        <v>45</v>
      </c>
      <c r="K69" s="21" t="s">
        <v>45</v>
      </c>
      <c r="L69" s="21" t="s">
        <v>45</v>
      </c>
      <c r="M69" s="21" t="s">
        <v>45</v>
      </c>
    </row>
    <row r="70" spans="1:13" ht="20.100000000000001" customHeight="1" x14ac:dyDescent="0.25">
      <c r="A70" s="7" t="s">
        <v>78</v>
      </c>
      <c r="B70" s="21" t="s">
        <v>45</v>
      </c>
      <c r="C70" s="21" t="s">
        <v>45</v>
      </c>
      <c r="D70" s="21" t="s">
        <v>45</v>
      </c>
      <c r="E70" s="21" t="s">
        <v>45</v>
      </c>
      <c r="F70" s="21" t="s">
        <v>45</v>
      </c>
      <c r="G70" s="21" t="s">
        <v>45</v>
      </c>
      <c r="H70" s="21" t="s">
        <v>45</v>
      </c>
      <c r="I70" s="21" t="s">
        <v>45</v>
      </c>
      <c r="J70" s="21" t="s">
        <v>45</v>
      </c>
      <c r="K70" s="21" t="s">
        <v>45</v>
      </c>
      <c r="L70" s="21" t="s">
        <v>45</v>
      </c>
      <c r="M70" s="21" t="s">
        <v>45</v>
      </c>
    </row>
    <row r="71" spans="1:13" ht="20.100000000000001" customHeight="1" x14ac:dyDescent="0.25">
      <c r="A71" s="11" t="s">
        <v>89</v>
      </c>
      <c r="B71" s="3">
        <f t="shared" ref="B71:M71" si="24">SUM(B6,B12,B22,B31,B40,B48,B59,B64,B67)</f>
        <v>9524828.6899999995</v>
      </c>
      <c r="C71" s="3">
        <f t="shared" si="24"/>
        <v>11224372.979999999</v>
      </c>
      <c r="D71" s="3">
        <f t="shared" si="24"/>
        <v>12069783.050000001</v>
      </c>
      <c r="E71" s="3">
        <f t="shared" si="24"/>
        <v>12393651.84</v>
      </c>
      <c r="F71" s="3">
        <f t="shared" si="24"/>
        <v>19138636.789999999</v>
      </c>
      <c r="G71" s="3">
        <f t="shared" si="24"/>
        <v>11423714.499999998</v>
      </c>
      <c r="H71" s="3">
        <v>13088931</v>
      </c>
      <c r="I71" s="3">
        <f t="shared" si="24"/>
        <v>14927335.270000001</v>
      </c>
      <c r="J71" s="3">
        <f t="shared" si="24"/>
        <v>13018792.649999999</v>
      </c>
      <c r="K71" s="3">
        <f t="shared" si="24"/>
        <v>19310516.370000001</v>
      </c>
      <c r="L71" s="3">
        <f t="shared" si="24"/>
        <v>22687291.120000001</v>
      </c>
      <c r="M71" s="3">
        <f t="shared" si="24"/>
        <v>19638095.469999999</v>
      </c>
    </row>
    <row r="72" spans="1:13" ht="20.100000000000001" customHeight="1" x14ac:dyDescent="0.25">
      <c r="A72" s="36" t="s">
        <v>91</v>
      </c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</row>
    <row r="73" spans="1:13" ht="20.100000000000001" customHeight="1" x14ac:dyDescent="0.25">
      <c r="A73" s="17" t="s">
        <v>79</v>
      </c>
      <c r="B73" s="20">
        <f>SUM(B74:B75)</f>
        <v>0</v>
      </c>
      <c r="C73" s="19">
        <f t="shared" ref="C73:I73" si="25">SUM(C74:C76)</f>
        <v>0</v>
      </c>
      <c r="D73" s="19">
        <f t="shared" si="25"/>
        <v>0</v>
      </c>
      <c r="E73" s="19">
        <f t="shared" si="25"/>
        <v>0</v>
      </c>
      <c r="F73" s="19">
        <f t="shared" si="25"/>
        <v>0</v>
      </c>
      <c r="G73" s="19">
        <f t="shared" si="25"/>
        <v>0</v>
      </c>
      <c r="H73" s="19">
        <f t="shared" si="25"/>
        <v>0</v>
      </c>
      <c r="I73" s="19">
        <f t="shared" si="25"/>
        <v>0</v>
      </c>
      <c r="J73" s="19">
        <f t="shared" ref="J73:K73" si="26">SUM(J74:J75)</f>
        <v>0</v>
      </c>
      <c r="K73" s="19">
        <f t="shared" si="26"/>
        <v>0</v>
      </c>
      <c r="L73" s="19">
        <f t="shared" ref="L73:M73" si="27">SUM(L74:L75)</f>
        <v>0</v>
      </c>
      <c r="M73" s="19">
        <f t="shared" si="27"/>
        <v>0</v>
      </c>
    </row>
    <row r="74" spans="1:13" ht="20.100000000000001" customHeight="1" x14ac:dyDescent="0.25">
      <c r="A74" s="7" t="s">
        <v>80</v>
      </c>
      <c r="B74" s="27" t="s">
        <v>45</v>
      </c>
      <c r="C74" s="27" t="s">
        <v>45</v>
      </c>
      <c r="D74" s="27" t="s">
        <v>45</v>
      </c>
      <c r="E74" s="27" t="s">
        <v>45</v>
      </c>
      <c r="F74" s="27" t="s">
        <v>45</v>
      </c>
      <c r="G74" s="27" t="s">
        <v>45</v>
      </c>
      <c r="H74" s="27" t="s">
        <v>45</v>
      </c>
      <c r="I74" s="27" t="s">
        <v>45</v>
      </c>
      <c r="J74" s="27" t="s">
        <v>45</v>
      </c>
      <c r="K74" s="21" t="s">
        <v>45</v>
      </c>
      <c r="L74" s="21" t="s">
        <v>45</v>
      </c>
      <c r="M74" s="21" t="s">
        <v>45</v>
      </c>
    </row>
    <row r="75" spans="1:13" ht="20.100000000000001" customHeight="1" x14ac:dyDescent="0.25">
      <c r="A75" s="7" t="s">
        <v>81</v>
      </c>
      <c r="B75" s="27" t="s">
        <v>45</v>
      </c>
      <c r="C75" s="27" t="s">
        <v>45</v>
      </c>
      <c r="D75" s="27" t="s">
        <v>45</v>
      </c>
      <c r="E75" s="27" t="s">
        <v>45</v>
      </c>
      <c r="F75" s="27" t="s">
        <v>45</v>
      </c>
      <c r="G75" s="27" t="s">
        <v>45</v>
      </c>
      <c r="H75" s="27" t="s">
        <v>45</v>
      </c>
      <c r="I75" s="27" t="s">
        <v>45</v>
      </c>
      <c r="J75" s="27" t="s">
        <v>45</v>
      </c>
      <c r="K75" s="21" t="s">
        <v>45</v>
      </c>
      <c r="L75" s="21" t="s">
        <v>45</v>
      </c>
      <c r="M75" s="21" t="s">
        <v>45</v>
      </c>
    </row>
    <row r="76" spans="1:13" ht="20.100000000000001" customHeight="1" x14ac:dyDescent="0.25">
      <c r="A76" s="17" t="s">
        <v>82</v>
      </c>
      <c r="B76" s="20">
        <f>SUM(B77:B78)</f>
        <v>0</v>
      </c>
      <c r="C76" s="19">
        <f t="shared" ref="C76:I76" si="28">SUM(C77:C79)</f>
        <v>0</v>
      </c>
      <c r="D76" s="19">
        <f t="shared" si="28"/>
        <v>0</v>
      </c>
      <c r="E76" s="19">
        <f t="shared" si="28"/>
        <v>0</v>
      </c>
      <c r="F76" s="19">
        <f t="shared" si="28"/>
        <v>0</v>
      </c>
      <c r="G76" s="19">
        <f t="shared" si="28"/>
        <v>0</v>
      </c>
      <c r="H76" s="19">
        <f t="shared" si="28"/>
        <v>0</v>
      </c>
      <c r="I76" s="19">
        <f t="shared" si="28"/>
        <v>0</v>
      </c>
      <c r="J76" s="19">
        <f t="shared" ref="J76:K76" si="29">SUM(J77:J78)</f>
        <v>0</v>
      </c>
      <c r="K76" s="19">
        <f t="shared" si="29"/>
        <v>0</v>
      </c>
      <c r="L76" s="19">
        <f t="shared" ref="L76:M76" si="30">SUM(L77:L78)</f>
        <v>0</v>
      </c>
      <c r="M76" s="19">
        <f t="shared" si="30"/>
        <v>0</v>
      </c>
    </row>
    <row r="77" spans="1:13" ht="20.100000000000001" customHeight="1" x14ac:dyDescent="0.25">
      <c r="A77" s="7" t="s">
        <v>83</v>
      </c>
      <c r="B77" s="27" t="s">
        <v>45</v>
      </c>
      <c r="C77" s="27" t="s">
        <v>45</v>
      </c>
      <c r="D77" s="27" t="s">
        <v>45</v>
      </c>
      <c r="E77" s="27" t="s">
        <v>45</v>
      </c>
      <c r="F77" s="27" t="s">
        <v>45</v>
      </c>
      <c r="G77" s="27" t="s">
        <v>45</v>
      </c>
      <c r="H77" s="27" t="s">
        <v>45</v>
      </c>
      <c r="I77" s="27" t="s">
        <v>45</v>
      </c>
      <c r="J77" s="27" t="s">
        <v>45</v>
      </c>
      <c r="K77" s="21" t="s">
        <v>45</v>
      </c>
      <c r="L77" s="21" t="s">
        <v>45</v>
      </c>
      <c r="M77" s="21" t="s">
        <v>45</v>
      </c>
    </row>
    <row r="78" spans="1:13" ht="20.100000000000001" customHeight="1" x14ac:dyDescent="0.25">
      <c r="A78" s="7" t="s">
        <v>84</v>
      </c>
      <c r="B78" s="27" t="s">
        <v>45</v>
      </c>
      <c r="C78" s="27" t="s">
        <v>45</v>
      </c>
      <c r="D78" s="27" t="s">
        <v>45</v>
      </c>
      <c r="E78" s="27" t="s">
        <v>45</v>
      </c>
      <c r="F78" s="27" t="s">
        <v>45</v>
      </c>
      <c r="G78" s="27" t="s">
        <v>45</v>
      </c>
      <c r="H78" s="27" t="s">
        <v>45</v>
      </c>
      <c r="I78" s="27" t="s">
        <v>45</v>
      </c>
      <c r="J78" s="27" t="s">
        <v>45</v>
      </c>
      <c r="K78" s="21" t="s">
        <v>45</v>
      </c>
      <c r="L78" s="21" t="s">
        <v>45</v>
      </c>
      <c r="M78" s="21" t="s">
        <v>45</v>
      </c>
    </row>
    <row r="79" spans="1:13" ht="20.100000000000001" customHeight="1" x14ac:dyDescent="0.25">
      <c r="A79" s="17" t="s">
        <v>85</v>
      </c>
      <c r="B79" s="20">
        <f>SUM(B80)</f>
        <v>0</v>
      </c>
      <c r="C79" s="20">
        <v>0</v>
      </c>
      <c r="D79" s="20">
        <v>0</v>
      </c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19">
        <f t="shared" ref="J79:K79" si="31">SUM(J80:J81)</f>
        <v>0</v>
      </c>
      <c r="K79" s="19">
        <f t="shared" si="31"/>
        <v>0</v>
      </c>
      <c r="L79" s="19">
        <f t="shared" ref="L79:M79" si="32">SUM(L80:L81)</f>
        <v>0</v>
      </c>
      <c r="M79" s="19">
        <f t="shared" si="32"/>
        <v>0</v>
      </c>
    </row>
    <row r="80" spans="1:13" ht="20.100000000000001" customHeight="1" x14ac:dyDescent="0.25">
      <c r="A80" s="7" t="s">
        <v>86</v>
      </c>
      <c r="B80" s="27" t="s">
        <v>45</v>
      </c>
      <c r="C80" s="27" t="s">
        <v>45</v>
      </c>
      <c r="D80" s="27" t="s">
        <v>45</v>
      </c>
      <c r="E80" s="27" t="s">
        <v>45</v>
      </c>
      <c r="F80" s="27" t="s">
        <v>45</v>
      </c>
      <c r="G80" s="27" t="s">
        <v>45</v>
      </c>
      <c r="H80" s="27" t="s">
        <v>45</v>
      </c>
      <c r="I80" s="27" t="s">
        <v>45</v>
      </c>
      <c r="J80" s="27" t="s">
        <v>45</v>
      </c>
      <c r="K80" s="21" t="s">
        <v>45</v>
      </c>
      <c r="L80" s="21" t="s">
        <v>45</v>
      </c>
      <c r="M80" s="21" t="s">
        <v>45</v>
      </c>
    </row>
    <row r="81" spans="1:13" ht="20.100000000000001" customHeight="1" x14ac:dyDescent="0.25">
      <c r="A81" s="11" t="s">
        <v>88</v>
      </c>
      <c r="B81" s="30" t="s">
        <v>45</v>
      </c>
      <c r="C81" s="30" t="s">
        <v>45</v>
      </c>
      <c r="D81" s="30" t="s">
        <v>45</v>
      </c>
      <c r="E81" s="30" t="s">
        <v>45</v>
      </c>
      <c r="F81" s="30" t="s">
        <v>45</v>
      </c>
      <c r="G81" s="30" t="s">
        <v>45</v>
      </c>
      <c r="H81" s="30" t="s">
        <v>45</v>
      </c>
      <c r="I81" s="30" t="s">
        <v>45</v>
      </c>
      <c r="J81" s="28"/>
      <c r="K81" s="28"/>
      <c r="L81" s="28"/>
      <c r="M81" s="28"/>
    </row>
    <row r="82" spans="1:13" ht="20.100000000000001" customHeight="1" x14ac:dyDescent="0.25">
      <c r="A82" s="11" t="s">
        <v>87</v>
      </c>
      <c r="B82" s="32">
        <f>SUM(B71,B81)</f>
        <v>9524828.6899999995</v>
      </c>
      <c r="C82" s="32">
        <f t="shared" ref="C82:M82" si="33">SUM(C71,C81)</f>
        <v>11224372.979999999</v>
      </c>
      <c r="D82" s="32">
        <f t="shared" si="33"/>
        <v>12069783.050000001</v>
      </c>
      <c r="E82" s="32">
        <f t="shared" si="33"/>
        <v>12393651.84</v>
      </c>
      <c r="F82" s="32">
        <f t="shared" si="33"/>
        <v>19138636.789999999</v>
      </c>
      <c r="G82" s="32">
        <f t="shared" si="33"/>
        <v>11423714.499999998</v>
      </c>
      <c r="H82" s="32">
        <f t="shared" si="33"/>
        <v>13088931</v>
      </c>
      <c r="I82" s="32">
        <f t="shared" si="33"/>
        <v>14927335.270000001</v>
      </c>
      <c r="J82" s="34">
        <f t="shared" si="33"/>
        <v>13018792.649999999</v>
      </c>
      <c r="K82" s="34">
        <f t="shared" si="33"/>
        <v>19310516.370000001</v>
      </c>
      <c r="L82" s="34">
        <f t="shared" si="33"/>
        <v>22687291.120000001</v>
      </c>
      <c r="M82" s="34">
        <f t="shared" si="33"/>
        <v>19638095.469999999</v>
      </c>
    </row>
    <row r="83" spans="1:13" ht="20.100000000000001" customHeight="1" x14ac:dyDescent="0.25">
      <c r="A83" s="8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</row>
    <row r="84" spans="1:13" ht="20.100000000000001" customHeight="1" x14ac:dyDescent="0.25">
      <c r="A84" s="16"/>
    </row>
    <row r="85" spans="1:13" ht="20.100000000000001" customHeight="1" x14ac:dyDescent="0.25">
      <c r="A85" s="16"/>
      <c r="H85" s="2"/>
    </row>
    <row r="86" spans="1:13" ht="20.100000000000001" customHeight="1" x14ac:dyDescent="0.25">
      <c r="A86" s="16"/>
      <c r="H86" s="2"/>
    </row>
    <row r="87" spans="1:13" ht="20.100000000000001" customHeight="1" x14ac:dyDescent="0.25">
      <c r="A87" s="16"/>
      <c r="H87" s="2"/>
    </row>
    <row r="88" spans="1:13" ht="22.5" customHeight="1" x14ac:dyDescent="0.25">
      <c r="A88" s="16"/>
      <c r="H88" s="2"/>
    </row>
    <row r="89" spans="1:13" ht="19.5" customHeight="1" x14ac:dyDescent="0.25">
      <c r="A89" s="16"/>
      <c r="H89" s="2"/>
    </row>
    <row r="90" spans="1:13" ht="20.100000000000001" customHeight="1" x14ac:dyDescent="0.25">
      <c r="A90" s="6"/>
      <c r="H90" s="2"/>
    </row>
    <row r="91" spans="1:13" ht="20.100000000000001" customHeight="1" x14ac:dyDescent="0.25">
      <c r="A91" s="6" t="s">
        <v>94</v>
      </c>
      <c r="H91" s="2"/>
    </row>
    <row r="92" spans="1:13" ht="20.100000000000001" customHeight="1" x14ac:dyDescent="0.25">
      <c r="A92" s="14" t="s">
        <v>93</v>
      </c>
      <c r="H92" s="2"/>
    </row>
    <row r="93" spans="1:13" ht="20.100000000000001" customHeight="1" x14ac:dyDescent="0.25">
      <c r="A93" s="15" t="s">
        <v>39</v>
      </c>
    </row>
  </sheetData>
  <mergeCells count="4">
    <mergeCell ref="A1:M1"/>
    <mergeCell ref="A2:M2"/>
    <mergeCell ref="A72:M72"/>
    <mergeCell ref="A5:M5"/>
  </mergeCells>
  <printOptions horizontalCentered="1"/>
  <pageMargins left="0.19685039370078741" right="0.19685039370078741" top="1.02" bottom="0.51181102362204722" header="0" footer="0.23"/>
  <pageSetup scale="48" fitToHeight="0" orientation="landscape" r:id="rId1"/>
  <headerFooter>
    <oddHeader>&amp;L&amp;G&amp;C&amp;"Arial,Regular"&amp;14&amp;K000000&amp;G&amp;R&amp;G</oddHeader>
    <oddFooter>Página &amp;P de &amp;F</oddFooter>
  </headerFooter>
  <rowBreaks count="1" manualBreakCount="1">
    <brk id="54" max="12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Octubre 2022</vt:lpstr>
      <vt:lpstr>Sheet1</vt:lpstr>
      <vt:lpstr>'Octubre 2022'!Área_de_impresión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Matias</dc:creator>
  <cp:lastModifiedBy>Sardis Frías</cp:lastModifiedBy>
  <cp:lastPrinted>2023-01-06T19:10:30Z</cp:lastPrinted>
  <dcterms:created xsi:type="dcterms:W3CDTF">2018-10-10T14:24:58Z</dcterms:created>
  <dcterms:modified xsi:type="dcterms:W3CDTF">2023-01-06T19:42:41Z</dcterms:modified>
</cp:coreProperties>
</file>